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xl/drawings/drawing6.xml" ContentType="application/vnd.openxmlformats-officedocument.drawingml.chartshapes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drawings/drawing11.xml" ContentType="application/vnd.openxmlformats-officedocument.drawingml.chartshapes+xml"/>
  <Override PartName="/xl/charts/chart16.xml" ContentType="application/vnd.openxmlformats-officedocument.drawingml.chart+xml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drawings/drawing13.xml" ContentType="application/vnd.openxmlformats-officedocument.drawingml.chartshapes+xml"/>
  <Override PartName="/xl/charts/chart18.xml" ContentType="application/vnd.openxmlformats-officedocument.drawingml.chart+xml"/>
  <Override PartName="/xl/drawings/drawing14.xml" ContentType="application/vnd.openxmlformats-officedocument.drawingml.chartshapes+xml"/>
  <Override PartName="/xl/charts/chart19.xml" ContentType="application/vnd.openxmlformats-officedocument.drawingml.chart+xml"/>
  <Override PartName="/xl/drawings/drawing15.xml" ContentType="application/vnd.openxmlformats-officedocument.drawingml.chartshapes+xml"/>
  <Override PartName="/xl/charts/chart20.xml" ContentType="application/vnd.openxmlformats-officedocument.drawingml.chart+xml"/>
  <Override PartName="/xl/drawings/drawing16.xml" ContentType="application/vnd.openxmlformats-officedocument.drawingml.chartshapes+xml"/>
  <Override PartName="/xl/charts/chart21.xml" ContentType="application/vnd.openxmlformats-officedocument.drawingml.chart+xml"/>
  <Override PartName="/xl/drawings/drawing17.xml" ContentType="application/vnd.openxmlformats-officedocument.drawingml.chartshapes+xml"/>
  <Override PartName="/xl/charts/chart22.xml" ContentType="application/vnd.openxmlformats-officedocument.drawingml.chart+xml"/>
  <Override PartName="/xl/drawings/drawing18.xml" ContentType="application/vnd.openxmlformats-officedocument.drawingml.chartshapes+xml"/>
  <Override PartName="/xl/charts/chart23.xml" ContentType="application/vnd.openxmlformats-officedocument.drawingml.chart+xml"/>
  <Override PartName="/xl/drawings/drawing19.xml" ContentType="application/vnd.openxmlformats-officedocument.drawingml.chartshapes+xml"/>
  <Override PartName="/xl/charts/chart24.xml" ContentType="application/vnd.openxmlformats-officedocument.drawingml.chart+xml"/>
  <Override PartName="/xl/drawings/drawing20.xml" ContentType="application/vnd.openxmlformats-officedocument.drawingml.chartshapes+xml"/>
  <Override PartName="/xl/charts/chart25.xml" ContentType="application/vnd.openxmlformats-officedocument.drawingml.chart+xml"/>
  <Override PartName="/xl/drawings/drawing21.xml" ContentType="application/vnd.openxmlformats-officedocument.drawingml.chartshapes+xml"/>
  <Override PartName="/xl/charts/chart26.xml" ContentType="application/vnd.openxmlformats-officedocument.drawingml.chart+xml"/>
  <Override PartName="/xl/drawings/drawing22.xml" ContentType="application/vnd.openxmlformats-officedocument.drawingml.chartshapes+xml"/>
  <Override PartName="/xl/charts/chart27.xml" ContentType="application/vnd.openxmlformats-officedocument.drawingml.chart+xml"/>
  <Override PartName="/xl/drawings/drawing23.xml" ContentType="application/vnd.openxmlformats-officedocument.drawingml.chartshapes+xml"/>
  <Override PartName="/xl/charts/chart28.xml" ContentType="application/vnd.openxmlformats-officedocument.drawingml.chart+xml"/>
  <Override PartName="/xl/drawings/drawing24.xml" ContentType="application/vnd.openxmlformats-officedocument.drawingml.chartshapes+xml"/>
  <Override PartName="/xl/charts/chart29.xml" ContentType="application/vnd.openxmlformats-officedocument.drawingml.chart+xml"/>
  <Override PartName="/xl/drawings/drawing25.xml" ContentType="application/vnd.openxmlformats-officedocument.drawingml.chartshapes+xml"/>
  <Override PartName="/xl/charts/chart30.xml" ContentType="application/vnd.openxmlformats-officedocument.drawingml.chart+xml"/>
  <Override PartName="/xl/drawings/drawing26.xml" ContentType="application/vnd.openxmlformats-officedocument.drawingml.chartshapes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9.xml" ContentType="application/vnd.openxmlformats-officedocument.drawingml.chartshapes+xml"/>
  <Override PartName="/xl/charts/chart3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0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31.xml" ContentType="application/vnd.openxmlformats-officedocument.drawing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33.xml" ContentType="application/vnd.openxmlformats-officedocument.drawing+xml"/>
  <Override PartName="/xl/charts/chart36.xml" ContentType="application/vnd.openxmlformats-officedocument.drawingml.chart+xml"/>
  <Override PartName="/xl/pivotTables/pivotTable3.xml" ContentType="application/vnd.openxmlformats-officedocument.spreadsheetml.pivotTable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pivotTables/pivotTable4.xml" ContentType="application/vnd.openxmlformats-officedocument.spreadsheetml.pivotTable+xml"/>
  <Override PartName="/xl/drawings/drawing35.xml" ContentType="application/vnd.openxmlformats-officedocument.drawing+xml"/>
  <Override PartName="/xl/charts/chart38.xml" ContentType="application/vnd.openxmlformats-officedocument.drawingml.chart+xml"/>
  <Override PartName="/xl/pivotTables/pivotTable5.xml" ContentType="application/vnd.openxmlformats-officedocument.spreadsheetml.pivotTable+xml"/>
  <Override PartName="/xl/drawings/drawing36.xml" ContentType="application/vnd.openxmlformats-officedocument.drawing+xml"/>
  <Override PartName="/xl/charts/chart39.xml" ContentType="application/vnd.openxmlformats-officedocument.drawingml.chart+xml"/>
  <Override PartName="/xl/pivotTables/pivotTable6.xml" ContentType="application/vnd.openxmlformats-officedocument.spreadsheetml.pivotTable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38.xml" ContentType="application/vnd.openxmlformats-officedocument.drawing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pivotTables/pivotTable9.xml" ContentType="application/vnd.openxmlformats-officedocument.spreadsheetml.pivotTable+xml"/>
  <Override PartName="/xl/drawings/drawing40.xml" ContentType="application/vnd.openxmlformats-officedocument.drawing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pivotTables/pivotTable10.xml" ContentType="application/vnd.openxmlformats-officedocument.spreadsheetml.pivotTable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pivotTables/pivotTable11.xml" ContentType="application/vnd.openxmlformats-officedocument.spreadsheetml.pivotTabl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2.xml" ContentType="application/vnd.openxmlformats-officedocument.spreadsheetml.pivotTable+xml"/>
  <Override PartName="/xl/drawings/drawing46.xml" ContentType="application/vnd.openxmlformats-officedocument.drawing+xml"/>
  <Override PartName="/xl/charts/chart45.xml" ContentType="application/vnd.openxmlformats-officedocument.drawingml.chart+xml"/>
  <Override PartName="/xl/drawings/drawing47.xml" ContentType="application/vnd.openxmlformats-officedocument.drawingml.chartshapes+xml"/>
  <Override PartName="/xl/pivotTables/pivotTable13.xml" ContentType="application/vnd.openxmlformats-officedocument.spreadsheetml.pivotTable+xml"/>
  <Override PartName="/xl/drawings/drawing48.xml" ContentType="application/vnd.openxmlformats-officedocument.drawing+xml"/>
  <Override PartName="/xl/charts/chart46.xml" ContentType="application/vnd.openxmlformats-officedocument.drawingml.chart+xml"/>
  <Override PartName="/xl/drawings/drawing49.xml" ContentType="application/vnd.openxmlformats-officedocument.drawingml.chartshapes+xml"/>
  <Override PartName="/xl/pivotTables/pivotTable14.xml" ContentType="application/vnd.openxmlformats-officedocument.spreadsheetml.pivotTable+xml"/>
  <Override PartName="/xl/drawings/drawing50.xml" ContentType="application/vnd.openxmlformats-officedocument.drawing+xml"/>
  <Override PartName="/xl/charts/chart47.xml" ContentType="application/vnd.openxmlformats-officedocument.drawingml.chart+xml"/>
  <Override PartName="/xl/drawings/drawing51.xml" ContentType="application/vnd.openxmlformats-officedocument.drawingml.chartshapes+xml"/>
  <Override PartName="/xl/pivotTables/pivotTable15.xml" ContentType="application/vnd.openxmlformats-officedocument.spreadsheetml.pivotTable+xml"/>
  <Override PartName="/xl/drawings/drawing52.xml" ContentType="application/vnd.openxmlformats-officedocument.drawing+xml"/>
  <Override PartName="/xl/charts/chart48.xml" ContentType="application/vnd.openxmlformats-officedocument.drawingml.chart+xml"/>
  <Override PartName="/xl/drawings/drawing53.xml" ContentType="application/vnd.openxmlformats-officedocument.drawingml.chartshapes+xml"/>
  <Override PartName="/xl/pivotTables/pivotTable16.xml" ContentType="application/vnd.openxmlformats-officedocument.spreadsheetml.pivotTable+xml"/>
  <Override PartName="/xl/drawings/drawing54.xml" ContentType="application/vnd.openxmlformats-officedocument.drawing+xml"/>
  <Override PartName="/xl/charts/chart49.xml" ContentType="application/vnd.openxmlformats-officedocument.drawingml.chart+xml"/>
  <Override PartName="/xl/drawings/drawing55.xml" ContentType="application/vnd.openxmlformats-officedocument.drawingml.chartshapes+xml"/>
  <Override PartName="/xl/pivotTables/pivotTable17.xml" ContentType="application/vnd.openxmlformats-officedocument.spreadsheetml.pivotTable+xml"/>
  <Override PartName="/xl/drawings/drawing56.xml" ContentType="application/vnd.openxmlformats-officedocument.drawing+xml"/>
  <Override PartName="/xl/charts/chart50.xml" ContentType="application/vnd.openxmlformats-officedocument.drawingml.chart+xml"/>
  <Override PartName="/xl/drawings/drawing57.xml" ContentType="application/vnd.openxmlformats-officedocument.drawingml.chartshapes+xml"/>
  <Override PartName="/xl/pivotTables/pivotTable18.xml" ContentType="application/vnd.openxmlformats-officedocument.spreadsheetml.pivotTable+xml"/>
  <Override PartName="/xl/drawings/drawing58.xml" ContentType="application/vnd.openxmlformats-officedocument.drawing+xml"/>
  <Override PartName="/xl/charts/chart51.xml" ContentType="application/vnd.openxmlformats-officedocument.drawingml.chart+xml"/>
  <Override PartName="/xl/drawings/drawing59.xml" ContentType="application/vnd.openxmlformats-officedocument.drawingml.chartshapes+xml"/>
  <Override PartName="/xl/pivotTables/pivotTable19.xml" ContentType="application/vnd.openxmlformats-officedocument.spreadsheetml.pivotTable+xml"/>
  <Override PartName="/xl/drawings/drawing60.xml" ContentType="application/vnd.openxmlformats-officedocument.drawing+xml"/>
  <Override PartName="/xl/charts/chart52.xml" ContentType="application/vnd.openxmlformats-officedocument.drawingml.chart+xml"/>
  <Override PartName="/xl/drawings/drawing61.xml" ContentType="application/vnd.openxmlformats-officedocument.drawingml.chartshapes+xml"/>
  <Override PartName="/xl/pivotTables/pivotTable20.xml" ContentType="application/vnd.openxmlformats-officedocument.spreadsheetml.pivotTable+xml"/>
  <Override PartName="/xl/drawings/drawing62.xml" ContentType="application/vnd.openxmlformats-officedocument.drawing+xml"/>
  <Override PartName="/xl/charts/chart53.xml" ContentType="application/vnd.openxmlformats-officedocument.drawingml.chart+xml"/>
  <Override PartName="/xl/drawings/drawing63.xml" ContentType="application/vnd.openxmlformats-officedocument.drawingml.chartshapes+xml"/>
  <Override PartName="/xl/pivotTables/pivotTable21.xml" ContentType="application/vnd.openxmlformats-officedocument.spreadsheetml.pivotTable+xml"/>
  <Override PartName="/xl/drawings/drawing64.xml" ContentType="application/vnd.openxmlformats-officedocument.drawing+xml"/>
  <Override PartName="/xl/charts/chart54.xml" ContentType="application/vnd.openxmlformats-officedocument.drawingml.chart+xml"/>
  <Override PartName="/xl/drawings/drawing65.xml" ContentType="application/vnd.openxmlformats-officedocument.drawingml.chartshapes+xml"/>
  <Override PartName="/xl/pivotTables/pivotTable22.xml" ContentType="application/vnd.openxmlformats-officedocument.spreadsheetml.pivotTable+xml"/>
  <Override PartName="/xl/drawings/drawing66.xml" ContentType="application/vnd.openxmlformats-officedocument.drawing+xml"/>
  <Override PartName="/xl/charts/chart55.xml" ContentType="application/vnd.openxmlformats-officedocument.drawingml.chart+xml"/>
  <Override PartName="/xl/drawings/drawing67.xml" ContentType="application/vnd.openxmlformats-officedocument.drawingml.chartshapes+xml"/>
  <Override PartName="/xl/pivotTables/pivotTable23.xml" ContentType="application/vnd.openxmlformats-officedocument.spreadsheetml.pivotTable+xml"/>
  <Override PartName="/xl/drawings/drawing68.xml" ContentType="application/vnd.openxmlformats-officedocument.drawing+xml"/>
  <Override PartName="/xl/charts/chart56.xml" ContentType="application/vnd.openxmlformats-officedocument.drawingml.chart+xml"/>
  <Override PartName="/xl/drawings/drawing69.xml" ContentType="application/vnd.openxmlformats-officedocument.drawingml.chartshapes+xml"/>
  <Override PartName="/xl/pivotTables/pivotTable24.xml" ContentType="application/vnd.openxmlformats-officedocument.spreadsheetml.pivotTable+xml"/>
  <Override PartName="/xl/drawings/drawing70.xml" ContentType="application/vnd.openxmlformats-officedocument.drawing+xml"/>
  <Override PartName="/xl/charts/chart57.xml" ContentType="application/vnd.openxmlformats-officedocument.drawingml.chart+xml"/>
  <Override PartName="/xl/drawings/drawing71.xml" ContentType="application/vnd.openxmlformats-officedocument.drawingml.chartshapes+xml"/>
  <Override PartName="/xl/charts/chart58.xml" ContentType="application/vnd.openxmlformats-officedocument.drawingml.chart+xml"/>
  <Override PartName="/xl/drawings/drawing72.xml" ContentType="application/vnd.openxmlformats-officedocument.drawing+xml"/>
  <Override PartName="/xl/charts/chart5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3.xml" ContentType="application/vnd.openxmlformats-officedocument.drawingml.chartshapes+xml"/>
  <Override PartName="/xl/drawings/drawing74.xml" ContentType="application/vnd.openxmlformats-officedocument.drawing+xml"/>
  <Override PartName="/xl/charts/chart6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5.xml" ContentType="application/vnd.openxmlformats-officedocument.drawingml.chartshapes+xml"/>
  <Override PartName="/xl/pivotTables/pivotTable25.xml" ContentType="application/vnd.openxmlformats-officedocument.spreadsheetml.pivotTable+xml"/>
  <Override PartName="/xl/drawings/drawing76.xml" ContentType="application/vnd.openxmlformats-officedocument.drawing+xml"/>
  <Override PartName="/xl/charts/chart61.xml" ContentType="application/vnd.openxmlformats-officedocument.drawingml.chart+xml"/>
  <Override PartName="/xl/drawings/drawing77.xml" ContentType="application/vnd.openxmlformats-officedocument.drawingml.chartshapes+xml"/>
  <Override PartName="/xl/pivotTables/pivotTable26.xml" ContentType="application/vnd.openxmlformats-officedocument.spreadsheetml.pivotTable+xml"/>
  <Override PartName="/xl/drawings/drawing78.xml" ContentType="application/vnd.openxmlformats-officedocument.drawing+xml"/>
  <Override PartName="/xl/charts/chart62.xml" ContentType="application/vnd.openxmlformats-officedocument.drawingml.chart+xml"/>
  <Override PartName="/xl/drawings/drawing79.xml" ContentType="application/vnd.openxmlformats-officedocument.drawingml.chartshapes+xml"/>
  <Override PartName="/xl/pivotTables/pivotTable27.xml" ContentType="application/vnd.openxmlformats-officedocument.spreadsheetml.pivotTable+xml"/>
  <Override PartName="/xl/drawings/drawing80.xml" ContentType="application/vnd.openxmlformats-officedocument.drawing+xml"/>
  <Override PartName="/xl/charts/chart63.xml" ContentType="application/vnd.openxmlformats-officedocument.drawingml.chart+xml"/>
  <Override PartName="/xl/drawings/drawing81.xml" ContentType="application/vnd.openxmlformats-officedocument.drawingml.chartshapes+xml"/>
  <Override PartName="/xl/pivotTables/pivotTable28.xml" ContentType="application/vnd.openxmlformats-officedocument.spreadsheetml.pivotTable+xml"/>
  <Override PartName="/xl/drawings/drawing82.xml" ContentType="application/vnd.openxmlformats-officedocument.drawing+xml"/>
  <Override PartName="/xl/charts/chart64.xml" ContentType="application/vnd.openxmlformats-officedocument.drawingml.chart+xml"/>
  <Override PartName="/xl/drawings/drawing83.xml" ContentType="application/vnd.openxmlformats-officedocument.drawingml.chartshapes+xml"/>
  <Override PartName="/xl/pivotTables/pivotTable29.xml" ContentType="application/vnd.openxmlformats-officedocument.spreadsheetml.pivotTable+xml"/>
  <Override PartName="/xl/drawings/drawing84.xml" ContentType="application/vnd.openxmlformats-officedocument.drawing+xml"/>
  <Override PartName="/xl/slicers/slicer2.xml" ContentType="application/vnd.ms-excel.slicer+xml"/>
  <Override PartName="/xl/charts/chart65.xml" ContentType="application/vnd.openxmlformats-officedocument.drawingml.chart+xml"/>
  <Override PartName="/xl/drawings/drawing85.xml" ContentType="application/vnd.openxmlformats-officedocument.drawingml.chartshapes+xml"/>
  <Override PartName="/xl/pivotTables/pivotTable30.xml" ContentType="application/vnd.openxmlformats-officedocument.spreadsheetml.pivotTable+xml"/>
  <Override PartName="/xl/drawings/drawing86.xml" ContentType="application/vnd.openxmlformats-officedocument.drawing+xml"/>
  <Override PartName="/xl/charts/chart66.xml" ContentType="application/vnd.openxmlformats-officedocument.drawingml.chart+xml"/>
  <Override PartName="/xl/drawings/drawing87.xml" ContentType="application/vnd.openxmlformats-officedocument.drawingml.chartshapes+xml"/>
  <Override PartName="/xl/pivotTables/pivotTable31.xml" ContentType="application/vnd.openxmlformats-officedocument.spreadsheetml.pivotTable+xml"/>
  <Override PartName="/xl/drawings/drawing88.xml" ContentType="application/vnd.openxmlformats-officedocument.drawing+xml"/>
  <Override PartName="/xl/charts/chart67.xml" ContentType="application/vnd.openxmlformats-officedocument.drawingml.chart+xml"/>
  <Override PartName="/xl/drawings/drawing89.xml" ContentType="application/vnd.openxmlformats-officedocument.drawingml.chartshapes+xml"/>
  <Override PartName="/xl/pivotTables/pivotTable32.xml" ContentType="application/vnd.openxmlformats-officedocument.spreadsheetml.pivotTable+xml"/>
  <Override PartName="/xl/drawings/drawing90.xml" ContentType="application/vnd.openxmlformats-officedocument.drawing+xml"/>
  <Override PartName="/xl/charts/chart68.xml" ContentType="application/vnd.openxmlformats-officedocument.drawingml.chart+xml"/>
  <Override PartName="/xl/drawings/drawing91.xml" ContentType="application/vnd.openxmlformats-officedocument.drawingml.chartshapes+xml"/>
  <Override PartName="/xl/pivotTables/pivotTable33.xml" ContentType="application/vnd.openxmlformats-officedocument.spreadsheetml.pivotTable+xml"/>
  <Override PartName="/xl/drawings/drawing92.xml" ContentType="application/vnd.openxmlformats-officedocument.drawing+xml"/>
  <Override PartName="/xl/charts/chart69.xml" ContentType="application/vnd.openxmlformats-officedocument.drawingml.chart+xml"/>
  <Override PartName="/xl/drawings/drawing9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HARE\mosever\Медиа\Отдел бух.учета\"/>
    </mc:Choice>
  </mc:AlternateContent>
  <xr:revisionPtr revIDLastSave="0" documentId="13_ncr:1_{55B728D9-841B-4836-8D3A-3CCDE2081A93}" xr6:coauthVersionLast="47" xr6:coauthVersionMax="47" xr10:uidLastSave="{00000000-0000-0000-0000-000000000000}"/>
  <workbookProtection workbookAlgorithmName="SHA-512" workbookHashValue="naLIA4lftOpUptbBk1StOjN4YV8pJJ4GOPRp2EKjghWRkowZpiBWNweN+ea54POXzYdNl8UbaIj45AiSab7Dsg==" workbookSaltValue="Ju5uFY/pggMqVD7/BEGngA==" workbookSpinCount="100000" lockStructure="1"/>
  <bookViews>
    <workbookView xWindow="-120" yWindow="-120" windowWidth="29040" windowHeight="15990" tabRatio="882" xr2:uid="{00000000-000D-0000-FFFF-FFFF00000000}"/>
  </bookViews>
  <sheets>
    <sheet name="Дэшборд" sheetId="3" r:id="rId1"/>
    <sheet name="Лист1" sheetId="48" state="hidden" r:id="rId2"/>
    <sheet name="Показатели бюджета" sheetId="2" state="hidden" r:id="rId3"/>
    <sheet name="Безвозмездные поступления" sheetId="6" state="hidden" r:id="rId4"/>
    <sheet name="Неналоговые поступления" sheetId="9" state="hidden" r:id="rId5"/>
    <sheet name="Налоговые доходы" sheetId="10" state="hidden" r:id="rId6"/>
    <sheet name="Структура доходов" sheetId="11" state="hidden" r:id="rId7"/>
    <sheet name="Структура расходов" sheetId="12" state="hidden" r:id="rId8"/>
    <sheet name="Общий" sheetId="4" state="hidden" r:id="rId9"/>
    <sheet name="Общегосуд.впросы" sheetId="15" state="hidden" r:id="rId10"/>
    <sheet name="жКХ" sheetId="16" state="hidden" r:id="rId11"/>
    <sheet name="Культура" sheetId="17" state="hidden" r:id="rId12"/>
    <sheet name="Образование" sheetId="18" state="hidden" r:id="rId13"/>
    <sheet name="Данные" sheetId="1" state="hidden" r:id="rId14"/>
    <sheet name="Исполнение" sheetId="31" state="hidden" r:id="rId15"/>
    <sheet name="Исп.бюджета" sheetId="32" state="hidden" r:id="rId16"/>
    <sheet name="Исп.Безв.поступ" sheetId="33" state="hidden" r:id="rId17"/>
    <sheet name="Исп.неналоговые" sheetId="34" state="hidden" r:id="rId18"/>
    <sheet name="Исп.налоговые" sheetId="35" state="hidden" r:id="rId19"/>
    <sheet name="Исп.расходы" sheetId="36" state="hidden" r:id="rId20"/>
    <sheet name="Исп.общегосуд.вопросы" sheetId="37" state="hidden" r:id="rId21"/>
    <sheet name="Исп.социальная" sheetId="39" state="hidden" r:id="rId22"/>
    <sheet name="Исп.экология" sheetId="43" state="hidden" r:id="rId23"/>
    <sheet name="Исп.нац.безоп." sheetId="44" state="hidden" r:id="rId24"/>
    <sheet name="Исп.образование" sheetId="41" state="hidden" r:id="rId25"/>
    <sheet name="Исп.ЖКХ" sheetId="40" state="hidden" r:id="rId26"/>
    <sheet name="Исп.культура" sheetId="42" state="hidden" r:id="rId27"/>
    <sheet name="Расходы" sheetId="24" state="hidden" r:id="rId28"/>
    <sheet name="Динамика 2021-2025" sheetId="49" state="hidden" r:id="rId29"/>
    <sheet name="Расчет на человека" sheetId="50" state="hidden" r:id="rId30"/>
    <sheet name="Социальная политика" sheetId="19" state="hidden" r:id="rId31"/>
    <sheet name="Спорт СМИ" sheetId="20" state="hidden" r:id="rId32"/>
    <sheet name="Другие вопросы" sheetId="25" state="hidden" r:id="rId33"/>
    <sheet name="Экономика" sheetId="21" state="hidden" r:id="rId34"/>
    <sheet name="Экология" sheetId="22" state="hidden" r:id="rId35"/>
    <sheet name="Нац.безопасность" sheetId="23" state="hidden" r:id="rId36"/>
    <sheet name="Исп.спорт" sheetId="45" state="hidden" r:id="rId37"/>
    <sheet name="Исп.СМИ" sheetId="46" state="hidden" r:id="rId38"/>
    <sheet name="Исп.трудоустройство" sheetId="47" state="hidden" r:id="rId39"/>
  </sheets>
  <definedNames>
    <definedName name="_xlnm._FilterDatabase" localSheetId="13" hidden="1">Данные!$B$2:$G$51</definedName>
    <definedName name="_xlnm._FilterDatabase" localSheetId="14" hidden="1">Исполнение!$B$2:$G$39</definedName>
    <definedName name="Срез_Год">#N/A</definedName>
  </definedNames>
  <calcPr calcId="191029"/>
  <pivotCaches>
    <pivotCache cacheId="0" r:id="rId40"/>
    <pivotCache cacheId="1" r:id="rId41"/>
  </pivotCaches>
  <extLst>
    <ext xmlns:x14="http://schemas.microsoft.com/office/spreadsheetml/2009/9/main" uri="{BBE1A952-AA13-448e-AADC-164F8A28A991}">
      <x14:slicerCaches>
        <x14:slicerCache r:id="rId42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3" i="31" l="1"/>
  <c r="K64" i="31" l="1"/>
  <c r="I82" i="31"/>
  <c r="I81" i="31"/>
  <c r="I80" i="31"/>
  <c r="I79" i="31"/>
  <c r="I78" i="31"/>
  <c r="I77" i="31"/>
  <c r="I76" i="31"/>
  <c r="I75" i="31"/>
  <c r="I74" i="31"/>
  <c r="I73" i="31"/>
  <c r="I72" i="31"/>
  <c r="I71" i="31"/>
  <c r="I70" i="31"/>
  <c r="I69" i="31"/>
  <c r="I68" i="31"/>
  <c r="I67" i="31"/>
  <c r="I66" i="31"/>
  <c r="I65" i="31"/>
  <c r="I64" i="31"/>
  <c r="I63" i="31"/>
  <c r="I62" i="31"/>
  <c r="I61" i="31"/>
  <c r="I60" i="31"/>
  <c r="I59" i="31"/>
  <c r="I58" i="31"/>
  <c r="I57" i="31"/>
  <c r="I56" i="31"/>
  <c r="I55" i="31"/>
  <c r="I54" i="31"/>
  <c r="I53" i="31"/>
  <c r="I52" i="31"/>
  <c r="I51" i="31"/>
  <c r="I50" i="31"/>
  <c r="I49" i="31"/>
  <c r="I48" i="31"/>
  <c r="I47" i="31"/>
  <c r="I46" i="31"/>
  <c r="I45" i="31"/>
  <c r="I44" i="31"/>
  <c r="I43" i="31"/>
  <c r="J107" i="1" l="1"/>
  <c r="J111" i="1" s="1"/>
  <c r="L108" i="1" l="1"/>
  <c r="L107" i="1"/>
  <c r="K108" i="1"/>
  <c r="K107" i="1"/>
  <c r="J108" i="1"/>
  <c r="L109" i="1" l="1"/>
  <c r="K109" i="1"/>
  <c r="J109" i="1"/>
</calcChain>
</file>

<file path=xl/sharedStrings.xml><?xml version="1.0" encoding="utf-8"?>
<sst xmlns="http://schemas.openxmlformats.org/spreadsheetml/2006/main" count="1237" uniqueCount="143">
  <si>
    <t>Год</t>
  </si>
  <si>
    <t>Баланс</t>
  </si>
  <si>
    <t>Разделы</t>
  </si>
  <si>
    <t>Подразделы</t>
  </si>
  <si>
    <t>Сумма, руб.</t>
  </si>
  <si>
    <t>Доходы</t>
  </si>
  <si>
    <t>Расходы</t>
  </si>
  <si>
    <t>Дефицит</t>
  </si>
  <si>
    <t>Налоговые доходы</t>
  </si>
  <si>
    <t>Неналоговые доходы</t>
  </si>
  <si>
    <t>Налоги на доходы физических лиц</t>
  </si>
  <si>
    <t>Прочие доходы</t>
  </si>
  <si>
    <t>Безвозмездные поступления</t>
  </si>
  <si>
    <t>Охрана окружающей среды</t>
  </si>
  <si>
    <t>Образование</t>
  </si>
  <si>
    <t>Культура</t>
  </si>
  <si>
    <t>Социальная политика</t>
  </si>
  <si>
    <t>Развитие физической культуры и массового спорта</t>
  </si>
  <si>
    <t xml:space="preserve">Учреждение печатного СМИ </t>
  </si>
  <si>
    <t>Социальное обеспечение населения</t>
  </si>
  <si>
    <t>Охрана семьи и детства</t>
  </si>
  <si>
    <t>Муниципальные программы</t>
  </si>
  <si>
    <t>Развитие и совершенствование муниципальной службы и кадрового потенциала МО</t>
  </si>
  <si>
    <t>Участие в профилактике терроризма и экстремизма</t>
  </si>
  <si>
    <t>Профилактика незаконного потребления наркотических и психотропных веществ</t>
  </si>
  <si>
    <t>Укрепление межнационального и межконфессионального согласия</t>
  </si>
  <si>
    <t>Осуществление экологического просвещения и воспитания</t>
  </si>
  <si>
    <t>Озеленение территории</t>
  </si>
  <si>
    <t>Уборка территорий</t>
  </si>
  <si>
    <t>Обустройство детских и спортивных площадок</t>
  </si>
  <si>
    <t>Защита прав потребителей</t>
  </si>
  <si>
    <t>Развитие малого бинеса</t>
  </si>
  <si>
    <t>Содействие жителям по вопросам создания ТСЖ</t>
  </si>
  <si>
    <t>Временное трудоустройство несовершеннолетних в возрасте от 14 до 18 лет</t>
  </si>
  <si>
    <t>Профилактика дорожно-транспортного травматизма</t>
  </si>
  <si>
    <t>Функционирование аппарата МО</t>
  </si>
  <si>
    <t>Профилактика правонарушений</t>
  </si>
  <si>
    <t>Сумма по полю Сумма, руб.</t>
  </si>
  <si>
    <t>Названия столбцов</t>
  </si>
  <si>
    <t>Ненужная информация</t>
  </si>
  <si>
    <t>(Все)</t>
  </si>
  <si>
    <t>Патриотическое воспитание</t>
  </si>
  <si>
    <t>Подготовка населения к действиям при ЧС</t>
  </si>
  <si>
    <t>Организация досуга населения</t>
  </si>
  <si>
    <t>Защита населения и территории от ЧС</t>
  </si>
  <si>
    <t>Общеэкономические вопросы</t>
  </si>
  <si>
    <t>Благоустройство</t>
  </si>
  <si>
    <t>Профессиональная подготовка</t>
  </si>
  <si>
    <t>Молодежная политика</t>
  </si>
  <si>
    <t>Вопросы в области образования</t>
  </si>
  <si>
    <t>Физическая культура</t>
  </si>
  <si>
    <t>Периодическая печать</t>
  </si>
  <si>
    <t>Вопросы в области национальной экономики</t>
  </si>
  <si>
    <t>Основные показатели бюджета, тыс.руб.</t>
  </si>
  <si>
    <t>(пусто)</t>
  </si>
  <si>
    <t>Дотации</t>
  </si>
  <si>
    <t>Субсидии</t>
  </si>
  <si>
    <t>Субвенции</t>
  </si>
  <si>
    <t>Структура доходов</t>
  </si>
  <si>
    <t>Штрафы,санкции</t>
  </si>
  <si>
    <t>Структура расходов</t>
  </si>
  <si>
    <t>Экономика</t>
  </si>
  <si>
    <t>ЖКХ</t>
  </si>
  <si>
    <t>Экология</t>
  </si>
  <si>
    <t>СМИ</t>
  </si>
  <si>
    <t>Спорт</t>
  </si>
  <si>
    <t>Нац.безопасность</t>
  </si>
  <si>
    <t>Государственные вопросы</t>
  </si>
  <si>
    <t>Общегосударственные вопросы (тыс.руб.)</t>
  </si>
  <si>
    <t>Функционирование МА</t>
  </si>
  <si>
    <t>Другие вопросы</t>
  </si>
  <si>
    <t>Резервный фонд МА</t>
  </si>
  <si>
    <t>Формирование комфортной городской среды</t>
  </si>
  <si>
    <t>Праздничные и зрелищные мероприятия</t>
  </si>
  <si>
    <t>Досуг населения</t>
  </si>
  <si>
    <t>Местные традиции и обряды</t>
  </si>
  <si>
    <t>МУНИЦИПАЛЬНЫЕ ПРОГРАММЫ</t>
  </si>
  <si>
    <t>Социальная политика (тыс.руб.)</t>
  </si>
  <si>
    <t>(несколько элементов)</t>
  </si>
  <si>
    <t>Благоустройство территории</t>
  </si>
  <si>
    <t xml:space="preserve">внутригородского муниципального образования города федерального значения Санкт-Петербурга </t>
  </si>
  <si>
    <t>муниципальный округ Северный на 2023-2025 годы</t>
  </si>
  <si>
    <t>Бюджет</t>
  </si>
  <si>
    <t>Содержание Главы МО</t>
  </si>
  <si>
    <t>Основные источники доходов (тыс.руб.)</t>
  </si>
  <si>
    <t>Расходы на муниципальные программы (тыс.руб.)</t>
  </si>
  <si>
    <t>Расходы (тыс.руб.)</t>
  </si>
  <si>
    <t>Физическая культура, спорт. Средства массовой информации.</t>
  </si>
  <si>
    <t>Национальная экономика</t>
  </si>
  <si>
    <t>Национальная безопасность и правоохранительная деятельность</t>
  </si>
  <si>
    <t>Культура, кинематография</t>
  </si>
  <si>
    <t>Жилищно-коммунальное хозяйство</t>
  </si>
  <si>
    <t>Общегосударственные вопросы. (Другие вопросы)</t>
  </si>
  <si>
    <t>1 квартал</t>
  </si>
  <si>
    <t>Период</t>
  </si>
  <si>
    <t>2023 год</t>
  </si>
  <si>
    <t>доходы</t>
  </si>
  <si>
    <t>расходы</t>
  </si>
  <si>
    <t>Показатели</t>
  </si>
  <si>
    <t>Сумма,_руб.</t>
  </si>
  <si>
    <t>Основные характеристики бюджета (тыс.руб.)</t>
  </si>
  <si>
    <t xml:space="preserve">План </t>
  </si>
  <si>
    <t>Факт</t>
  </si>
  <si>
    <t>Исполнение бюджета за 2023 год</t>
  </si>
  <si>
    <t xml:space="preserve">Безвозмездные поступления </t>
  </si>
  <si>
    <t>Исполнение доходов</t>
  </si>
  <si>
    <t>Исполнение расходов</t>
  </si>
  <si>
    <t>Жилищно-коммунальное хозяйство (тыс.руб.)</t>
  </si>
  <si>
    <t>Образование (тыс.руб.)</t>
  </si>
  <si>
    <t>Культура (тыс.руб.)</t>
  </si>
  <si>
    <t>Охрана окружающей среды (тыс.руб.)</t>
  </si>
  <si>
    <t xml:space="preserve"> Национальная безопасность и правоохранительная деятельность (тыс.руб.)</t>
  </si>
  <si>
    <t>Физическая культура, спорт (тыс.руб.)</t>
  </si>
  <si>
    <t>Средства массовой информации (тыс.руб.)</t>
  </si>
  <si>
    <t>Национальная экономика (тыс.руб.)</t>
  </si>
  <si>
    <t>Общий график расходов (тыс.руб.)</t>
  </si>
  <si>
    <t>Глоссарий</t>
  </si>
  <si>
    <t>Бюджет – финансовый план доходов и расходов, устанавливаемый на определенный временной период.</t>
  </si>
  <si>
    <t>Доходы бюджета – поступающие в бюджет денежные средства в виде налоговых, неналоговых и безвозмездных поступлений.</t>
  </si>
  <si>
    <t>Расходы бюджета – денежные средства, направляемые на финансирование задач и функций органов местного самоуправления.</t>
  </si>
  <si>
    <t>Дефицит бюджета – превышение расходов бюджета над его доходами.</t>
  </si>
  <si>
    <t>Дотация – бюджетные средства, предоставляемые бюджету другого уровня на безвозмездной и безвозвратной основах для покрытия текущих расходов.</t>
  </si>
  <si>
    <t>Профицит бюджета - превышение доходов бюджета над его расходами.</t>
  </si>
  <si>
    <t>Субвенция – бюджетные средства, предоставляемые бюджету другого уровня на безвозмездной и безвозвратной основах для осуществления целевых расходов.</t>
  </si>
  <si>
    <t>Субсидия – бюджетные средства, предоставляемые бюджету другого уровня на условиях долевого участия финансирования целевых расходов.</t>
  </si>
  <si>
    <t>Муниципальная программа – документ планирования, представляющий собой комплекс взаимоувязанных по задачам, срокам и ресурсам мероприятий, реализуемых в целях  достижения целей и задач социально-экономического развития муниципального образования в определенной сфере деятельности.</t>
  </si>
  <si>
    <t>Непрограммные направления деятельности - не включенные в муниципальные программы направления деятельности (социальные выплаты; обеспечение деятельности органов местного самоуправления; другие расходы).</t>
  </si>
  <si>
    <t>Исполнение бюджета - процесс, который обеспечивает полное и своевременное поступление доходов, а также финансирование учреждений в пределах утвержденных по бюджету сумм в течение финансового года.</t>
  </si>
  <si>
    <t>Динамика показателей бюджета за 2021 - 2025 годы (тыс.руб.)</t>
  </si>
  <si>
    <t xml:space="preserve">Подготовлено на основании Постановления Местной администрации МО МО Северный </t>
  </si>
  <si>
    <t>№ 159-032-6-2022 от 30.11.2022,</t>
  </si>
  <si>
    <t xml:space="preserve">Планируемые показатели бюджетов на 2023 - 2025 годы подготовлены на основании  Решений Муниципального Совета МО МО Северный </t>
  </si>
  <si>
    <t>№ 161-033-6-2023 от 16.02.2023.</t>
  </si>
  <si>
    <t>№ 139-026-6-2022 от 24.05.2022,</t>
  </si>
  <si>
    <t>Дефицит/Профицит</t>
  </si>
  <si>
    <t>Доходы 2023-2025</t>
  </si>
  <si>
    <t>Расходы 2023-2025</t>
  </si>
  <si>
    <t>Фактические показатели бюджетов 2021 и 2022 годов подготовлены на основании Решений Муниципального Совета МО МО Северный:</t>
  </si>
  <si>
    <t>2021 -</t>
  </si>
  <si>
    <t>2022 -</t>
  </si>
  <si>
    <t>№ 175-035-6-2023 от 26.04.2023.</t>
  </si>
  <si>
    <t>по состоянию на 01.07.2023</t>
  </si>
  <si>
    <t>№ 73-МА-2023 от 11.07.2023.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</si>
</sst>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70C0"/>
      <name val="Times New Roman"/>
      <family val="1"/>
      <charset val="204"/>
    </font>
    <font>
      <b/>
      <sz val="18"/>
      <color rgb="FF0070C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</font>
    <font>
      <u/>
      <sz val="11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38DD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/>
      <bottom style="thick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/>
      <top/>
      <bottom style="thick">
        <color rgb="FFFF000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3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3" fillId="0" borderId="0" xfId="0" applyFont="1"/>
    <xf numFmtId="0" fontId="3" fillId="0" borderId="2" xfId="0" applyFont="1" applyFill="1" applyBorder="1"/>
    <xf numFmtId="0" fontId="7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6" fillId="0" borderId="0" xfId="0" applyFont="1" applyFill="1" applyBorder="1"/>
    <xf numFmtId="0" fontId="3" fillId="0" borderId="6" xfId="0" applyFont="1" applyFill="1" applyBorder="1"/>
    <xf numFmtId="0" fontId="7" fillId="0" borderId="6" xfId="0" applyFont="1" applyFill="1" applyBorder="1"/>
    <xf numFmtId="0" fontId="9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3" fillId="0" borderId="7" xfId="0" applyFont="1" applyFill="1" applyBorder="1"/>
    <xf numFmtId="0" fontId="13" fillId="0" borderId="0" xfId="0" applyFont="1"/>
    <xf numFmtId="0" fontId="5" fillId="0" borderId="0" xfId="0" applyFont="1" applyFill="1" applyBorder="1"/>
    <xf numFmtId="0" fontId="14" fillId="0" borderId="0" xfId="0" applyFont="1"/>
    <xf numFmtId="0" fontId="0" fillId="0" borderId="0" xfId="0" applyNumberFormat="1"/>
    <xf numFmtId="0" fontId="0" fillId="0" borderId="8" xfId="0" applyBorder="1"/>
    <xf numFmtId="0" fontId="0" fillId="4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9" xfId="0" applyFont="1" applyFill="1" applyBorder="1"/>
    <xf numFmtId="0" fontId="3" fillId="0" borderId="10" xfId="0" applyFont="1" applyFill="1" applyBorder="1"/>
    <xf numFmtId="0" fontId="8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5" borderId="0" xfId="0" applyFont="1" applyFill="1" applyBorder="1"/>
    <xf numFmtId="0" fontId="3" fillId="5" borderId="3" xfId="0" applyFont="1" applyFill="1" applyBorder="1"/>
    <xf numFmtId="0" fontId="8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lef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6" xfId="0" applyFont="1" applyFill="1" applyBorder="1"/>
    <xf numFmtId="0" fontId="18" fillId="0" borderId="6" xfId="1" applyFont="1" applyFill="1" applyBorder="1"/>
    <xf numFmtId="0" fontId="15" fillId="0" borderId="6" xfId="0" applyFont="1" applyFill="1" applyBorder="1" applyAlignment="1">
      <alignment horizontal="center"/>
    </xf>
    <xf numFmtId="0" fontId="15" fillId="0" borderId="2" xfId="0" applyFont="1" applyFill="1" applyBorder="1"/>
    <xf numFmtId="0" fontId="18" fillId="0" borderId="2" xfId="1" applyFont="1" applyFill="1" applyBorder="1"/>
    <xf numFmtId="0" fontId="15" fillId="0" borderId="2" xfId="0" applyFont="1" applyFill="1" applyBorder="1" applyAlignment="1">
      <alignment horizontal="center"/>
    </xf>
    <xf numFmtId="0" fontId="15" fillId="0" borderId="9" xfId="0" applyFont="1" applyFill="1" applyBorder="1" applyAlignment="1">
      <alignment vertical="center"/>
    </xf>
    <xf numFmtId="0" fontId="15" fillId="0" borderId="9" xfId="0" applyFont="1" applyFill="1" applyBorder="1"/>
    <xf numFmtId="0" fontId="19" fillId="0" borderId="0" xfId="0" pivotButton="1" applyFont="1"/>
    <xf numFmtId="0" fontId="19" fillId="0" borderId="0" xfId="0" applyFont="1" applyAlignment="1">
      <alignment horizontal="left"/>
    </xf>
    <xf numFmtId="0" fontId="19" fillId="0" borderId="0" xfId="0" applyFont="1"/>
    <xf numFmtId="3" fontId="19" fillId="0" borderId="0" xfId="0" applyNumberFormat="1" applyFont="1"/>
    <xf numFmtId="0" fontId="15" fillId="0" borderId="2" xfId="0" applyFont="1" applyFill="1" applyBorder="1" applyAlignment="1">
      <alignment horizontal="right"/>
    </xf>
    <xf numFmtId="4" fontId="0" fillId="0" borderId="0" xfId="0" applyNumberFormat="1"/>
    <xf numFmtId="4" fontId="0" fillId="3" borderId="0" xfId="0" applyNumberFormat="1" applyFill="1" applyAlignment="1">
      <alignment horizontal="left"/>
    </xf>
    <xf numFmtId="0" fontId="20" fillId="0" borderId="9" xfId="1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7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4"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name val="Times New Roman"/>
        <scheme val="none"/>
      </font>
    </dxf>
    <dxf>
      <font>
        <b/>
        <i val="0"/>
        <name val="Times New Roman"/>
        <scheme val="none"/>
      </font>
    </dxf>
    <dxf>
      <font>
        <b/>
        <i val="0"/>
        <name val="Times New Roman"/>
        <scheme val="none"/>
      </font>
      <border>
        <left style="medium">
          <color rgb="FF0070C0"/>
        </left>
        <right style="medium">
          <color rgb="FF0070C0"/>
        </right>
        <top style="medium">
          <color rgb="FF0070C0"/>
        </top>
        <bottom style="medium">
          <color rgb="FF0070C0"/>
        </bottom>
      </border>
    </dxf>
    <dxf>
      <font>
        <b/>
        <i val="0"/>
        <name val="Times New Roman"/>
        <scheme val="none"/>
      </font>
    </dxf>
    <dxf>
      <font>
        <b/>
        <i val="0"/>
      </font>
      <fill>
        <patternFill>
          <bgColor theme="0"/>
        </patternFill>
      </fill>
    </dxf>
    <dxf>
      <fill>
        <patternFill>
          <bgColor theme="3" tint="0.39994506668294322"/>
        </patternFill>
      </fill>
      <border>
        <left style="thick">
          <color rgb="FF0070C0"/>
        </left>
        <right style="thick">
          <color rgb="FF0070C0"/>
        </right>
        <top style="thick">
          <color rgb="FF0070C0"/>
        </top>
        <bottom style="thick">
          <color rgb="FF0070C0"/>
        </bottom>
      </border>
    </dxf>
    <dxf>
      <font>
        <b/>
        <i val="0"/>
      </font>
      <border diagonalDown="1">
        <left style="thick">
          <color rgb="FF0070C0"/>
        </left>
        <right style="thick">
          <color rgb="FF0070C0"/>
        </right>
        <top style="thick">
          <color rgb="FF0070C0"/>
        </top>
        <bottom style="thick">
          <color rgb="FF0070C0"/>
        </bottom>
        <diagonal style="thick">
          <color theme="4" tint="-0.24994659260841701"/>
        </diagonal>
      </border>
    </dxf>
    <dxf>
      <font>
        <sz val="16"/>
        <color rgb="FF0070C0"/>
      </font>
    </dxf>
    <dxf>
      <font>
        <b/>
        <i val="0"/>
        <sz val="12"/>
        <name val="Times New Roman"/>
        <scheme val="none"/>
      </font>
      <border diagonalUp="0" diagonalDown="0">
        <left/>
        <right/>
        <top/>
        <bottom/>
        <vertical/>
        <horizontal/>
      </border>
    </dxf>
    <dxf>
      <font>
        <b/>
        <i val="0"/>
        <sz val="12"/>
        <name val="Times New Roman"/>
        <scheme val="none"/>
      </font>
      <border diagonalUp="0" diagonalDown="0">
        <left/>
        <right/>
        <top/>
        <bottom/>
        <vertical/>
        <horizontal/>
      </border>
    </dxf>
  </dxfs>
  <tableStyles count="10" defaultTableStyle="TableStyleMedium2" defaultPivotStyle="PivotStyleLight16">
    <tableStyle name="Стиль среза 1" pivot="0" table="0" count="4" xr9:uid="{00000000-0011-0000-FFFF-FFFF00000000}">
      <tableStyleElement type="wholeTable" dxfId="13"/>
    </tableStyle>
    <tableStyle name="Стиль среза 11" pivot="0" table="0" count="7" xr9:uid="{00000000-0011-0000-FFFF-FFFF01000000}">
      <tableStyleElement type="wholeTable" dxfId="12"/>
      <tableStyleElement type="headerRow" dxfId="11"/>
    </tableStyle>
    <tableStyle name="Стиль среза 2" pivot="0" table="0" count="1" xr9:uid="{00000000-0011-0000-FFFF-FFFF02000000}"/>
    <tableStyle name="Стиль среза 3" pivot="0" table="0" count="0" xr9:uid="{00000000-0011-0000-FFFF-FFFF03000000}"/>
    <tableStyle name="Стиль среза 4" pivot="0" table="0" count="1" xr9:uid="{00000000-0011-0000-FFFF-FFFF04000000}">
      <tableStyleElement type="headerRow" dxfId="10"/>
    </tableStyle>
    <tableStyle name="Стиль среза 5" pivot="0" table="0" count="1" xr9:uid="{00000000-0011-0000-FFFF-FFFF05000000}">
      <tableStyleElement type="headerRow" dxfId="9"/>
    </tableStyle>
    <tableStyle name="Стиль среза 6" pivot="0" table="0" count="1" xr9:uid="{00000000-0011-0000-FFFF-FFFF06000000}">
      <tableStyleElement type="wholeTable" dxfId="8"/>
    </tableStyle>
    <tableStyle name="Стиль среза 7" pivot="0" table="0" count="1" xr9:uid="{00000000-0011-0000-FFFF-FFFF07000000}">
      <tableStyleElement type="headerRow" dxfId="7"/>
    </tableStyle>
    <tableStyle name="Стиль среза 8" pivot="0" table="0" count="1" xr9:uid="{00000000-0011-0000-FFFF-FFFF08000000}"/>
    <tableStyle name="Стиль среза 9" pivot="0" table="0" count="3" xr9:uid="{00000000-0011-0000-FFFF-FFFF09000000}">
      <tableStyleElement type="wholeTable" dxfId="6"/>
      <tableStyleElement type="headerRow" dxfId="5"/>
    </tableStyle>
  </tableStyles>
  <colors>
    <mruColors>
      <color rgb="FFFF6969"/>
      <color rgb="FFFFC5C5"/>
      <color rgb="FF056474"/>
      <color rgb="FFFFBDBD"/>
      <color rgb="FF2F70AF"/>
      <color rgb="FFA38DB1"/>
      <color rgb="FF00457E"/>
      <color rgb="FFB9848C"/>
      <color rgb="FF806491"/>
      <color rgb="FF604A7B"/>
    </mruColors>
  </colors>
  <extLst>
    <ext xmlns:x14="http://schemas.microsoft.com/office/spreadsheetml/2009/9/main" uri="{46F421CA-312F-682f-3DD2-61675219B42D}">
      <x14:dxfs count="11">
        <dxf>
          <font>
            <b/>
            <i val="0"/>
            <color theme="0"/>
            <name val="Times New Roman"/>
            <scheme val="none"/>
          </font>
          <fill>
            <patternFill>
              <bgColor theme="3" tint="0.39994506668294322"/>
            </patternFill>
          </fill>
          <border>
            <left style="medium">
              <color rgb="FF0070C0"/>
            </left>
            <right style="medium">
              <color rgb="FF0070C0"/>
            </right>
            <top style="medium">
              <color rgb="FF0070C0"/>
            </top>
            <bottom style="medium">
              <color rgb="FF0070C0"/>
            </bottom>
          </border>
        </dxf>
        <dxf>
          <border>
            <left style="medium">
              <color rgb="FF0070C0"/>
            </left>
            <right style="medium">
              <color rgb="FF0070C0"/>
            </right>
            <top style="medium">
              <color rgb="FF0070C0"/>
            </top>
            <bottom style="medium">
              <color rgb="FF0070C0"/>
            </bottom>
          </border>
        </dxf>
        <dxf>
          <font>
            <b/>
            <i val="0"/>
          </font>
        </dxf>
        <dxf>
          <fill>
            <patternFill>
              <bgColor theme="3" tint="0.79998168889431442"/>
            </patternFill>
          </fill>
          <border>
            <left style="medium">
              <color rgb="FF0070C0"/>
            </left>
            <right style="medium">
              <color rgb="FF0070C0"/>
            </right>
            <top style="medium">
              <color rgb="FF0070C0"/>
            </top>
            <bottom style="medium">
              <color rgb="FF0070C0"/>
            </bottom>
          </border>
        </dxf>
        <dxf>
          <fill>
            <patternFill>
              <bgColor theme="3" tint="0.79998168889431442"/>
            </patternFill>
          </fill>
          <border>
            <left style="medium">
              <color rgb="FF0070C0"/>
            </left>
            <right style="medium">
              <color rgb="FF0070C0"/>
            </right>
            <top style="medium">
              <color rgb="FF0070C0"/>
            </top>
            <bottom style="medium">
              <color rgb="FF0070C0"/>
            </bottom>
          </border>
        </dxf>
        <dxf>
          <border>
            <left style="medium">
              <color rgb="FF0070C0"/>
            </left>
            <right style="medium">
              <color rgb="FF0070C0"/>
            </right>
            <top style="medium">
              <color rgb="FF0070C0"/>
            </top>
            <bottom style="medium">
              <color rgb="FF0070C0"/>
            </bottom>
          </border>
        </dxf>
        <dxf>
          <font>
            <color theme="0"/>
          </font>
          <fill>
            <patternFill>
              <bgColor theme="3" tint="0.39994506668294322"/>
            </patternFill>
          </fill>
          <border>
            <left style="medium">
              <color rgb="FF0070C0"/>
            </left>
            <right style="medium">
              <color rgb="FF0070C0"/>
            </right>
            <top style="medium">
              <color rgb="FF0070C0"/>
            </top>
            <bottom style="medium">
              <color rgb="FF0070C0"/>
            </bottom>
          </border>
        </dxf>
        <dxf>
          <border>
            <left style="medium">
              <color rgb="FF0070C0"/>
            </left>
            <right style="medium">
              <color rgb="FF0070C0"/>
            </right>
            <top style="medium">
              <color rgb="FF0070C0"/>
            </top>
            <bottom style="medium">
              <color rgb="FF0070C0"/>
            </bottom>
          </border>
        </dxf>
        <dxf>
          <fill>
            <patternFill>
              <bgColor theme="3" tint="0.79998168889431442"/>
            </patternFill>
          </fill>
          <border>
            <left style="medium">
              <color rgb="FF0070C0"/>
            </left>
            <right style="medium">
              <color rgb="FF0070C0"/>
            </right>
            <top style="medium">
              <color rgb="FF0070C0"/>
            </top>
            <bottom style="medium">
              <color rgb="FF0070C0"/>
            </bottom>
          </border>
        </dxf>
        <dxf>
          <font>
            <color theme="0"/>
          </font>
          <fill>
            <patternFill>
              <bgColor theme="3" tint="0.39994506668294322"/>
            </patternFill>
          </fill>
          <border>
            <left style="medium">
              <color rgb="FF0070C0"/>
            </left>
            <right style="medium">
              <color rgb="FF0070C0"/>
            </right>
            <top style="medium">
              <color rgb="FF0070C0"/>
            </top>
            <bottom style="medium">
              <color rgb="FF0070C0"/>
            </bottom>
          </border>
        </dxf>
        <dxf>
          <border>
            <left style="medium">
              <color rgb="FF0070C0"/>
            </left>
            <right style="medium">
              <color rgb="FF0070C0"/>
            </right>
            <top style="medium">
              <color rgb="FF0070C0"/>
            </top>
            <bottom style="medium">
              <color rgb="FF0070C0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unselectedItemWithData" dxfId="10"/>
            <x14:slicerStyleElement type="selectedItemWithData" dxfId="9"/>
            <x14:slicerStyleElement type="hoveredSelectedItemWithData" dxfId="8"/>
          </x14:slicerStyleElements>
        </x14:slicerStyle>
        <x14:slicerStyle name="Стиль среза 11">
          <x14:slicerStyleElements>
            <x14:slicerStyleElement type="unselectedItemWithData" dxfId="7"/>
            <x14:slicerStyleElement type="selectedItemWithData" dxfId="6"/>
            <x14:slicerStyleElement type="selectedItemWithNoData" dxfId="5"/>
            <x14:slicerStyleElement type="hoveredUnselectedItemWithData" dxfId="4"/>
            <x14:slicerStyleElement type="hoveredSelectedItemWithData" dxfId="3"/>
          </x14:slicerStyleElements>
        </x14:slicerStyle>
        <x14:slicerStyle name="Стиль среза 2">
          <x14:slicerStyleElements>
            <x14:slicerStyleElement type="hoveredSelectedItemWithNoData" dxfId="2"/>
          </x14:slicerStyleElements>
        </x14:slicerStyle>
        <x14:slicerStyle name="Стиль среза 3"/>
        <x14:slicerStyle name="Стиль среза 4"/>
        <x14:slicerStyle name="Стиль среза 5"/>
        <x14:slicerStyle name="Стиль среза 6"/>
        <x14:slicerStyle name="Стиль среза 7"/>
        <x14:slicerStyle name="Стиль среза 8">
          <x14:slicerStyleElements>
            <x14:slicerStyleElement type="selectedItemWithData" dxfId="1"/>
          </x14:slicerStyleElements>
        </x14:slicerStyle>
        <x14:slicerStyle name="Стиль среза 9">
          <x14:slicerStyleElements>
            <x14:slicerStyleElement type="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microsoft.com/office/2007/relationships/slicerCache" Target="slicerCaches/slicerCach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pivotCacheDefinition" Target="pivotCache/pivotCacheDefinition1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5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2023.xlsx]Безвозмездные поступления!Показатели бюджета</c:name>
    <c:fmtId val="3"/>
  </c:pivotSource>
  <c:chart>
    <c:title>
      <c:tx>
        <c:strRef>
          <c:f>'Безвозмездные поступления'!$B$2</c:f>
          <c:strCache>
            <c:ptCount val="1"/>
            <c:pt idx="0">
              <c:v>Безвозмездные поступления</c:v>
            </c:pt>
          </c:strCache>
        </c:strRef>
      </c:tx>
      <c:layout>
        <c:manualLayout>
          <c:xMode val="edge"/>
          <c:yMode val="edge"/>
          <c:x val="0.20150399804675578"/>
          <c:y val="3.9537479074958151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4D8FC3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-3.674540682414698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0"/>
              <c:y val="-3.149606299212598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3.5315061052109196E-17"/>
              <c:y val="4.8118429258658238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4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4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3.5315061052109196E-17"/>
              <c:y val="4.8118429258658238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0"/>
              <c:y val="-3.674540682414698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0"/>
              <c:y val="-3.149606299212598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FAC090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rgbClr val="AB94FE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-3.5315061052109196E-17"/>
              <c:y val="4.8118429258658238E-17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rgbClr val="B8848C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0"/>
              <c:y val="-3.6745406824146981E-2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0"/>
              <c:y val="-3.1496062992125984E-2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layout>
            <c:manualLayout>
              <c:x val="0"/>
              <c:y val="-5.9790760585553991E-3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034952947954677"/>
          <c:y val="0.19281542563085127"/>
          <c:w val="0.75953225359025245"/>
          <c:h val="0.591732903465806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'Безвозмездные поступления'!$B$2</c:f>
              <c:strCache>
                <c:ptCount val="1"/>
                <c:pt idx="0">
                  <c:v>Дотации</c:v>
                </c:pt>
              </c:strCache>
            </c:strRef>
          </c:tx>
          <c:spPr>
            <a:solidFill>
              <a:srgbClr val="FAC09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'Безвозмездные поступления'!$B$2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'Безвозмездные поступления'!$B$2</c:f>
              <c:numCache>
                <c:formatCode>#,##0</c:formatCode>
                <c:ptCount val="3"/>
                <c:pt idx="0">
                  <c:v>74063900</c:v>
                </c:pt>
                <c:pt idx="1">
                  <c:v>77578900</c:v>
                </c:pt>
                <c:pt idx="2">
                  <c:v>81010300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5-4B53-95D6-DBDA9AC721AB}"/>
            </c:ext>
          </c:extLst>
        </c:ser>
        <c:ser>
          <c:idx val="1"/>
          <c:order val="1"/>
          <c:tx>
            <c:strRef>
              <c:f>'Безвозмездные поступления'!$B$2</c:f>
              <c:strCache>
                <c:ptCount val="1"/>
                <c:pt idx="0">
                  <c:v>Субвенции</c:v>
                </c:pt>
              </c:strCache>
            </c:strRef>
          </c:tx>
          <c:spPr>
            <a:solidFill>
              <a:srgbClr val="AB94FE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5315061052109196E-17"/>
                  <c:y val="4.811842925865823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E4-47E9-8145-F3948617B9A7}"/>
                </c:ext>
              </c:extLst>
            </c:dLbl>
            <c:dLbl>
              <c:idx val="1"/>
              <c:layout>
                <c:manualLayout>
                  <c:x val="0"/>
                  <c:y val="-5.97907605855539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4-47E9-8145-F3948617B9A7}"/>
                </c:ext>
              </c:extLst>
            </c:dLbl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'Безвозмездные поступления'!$B$2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'Безвозмездные поступления'!$B$2</c:f>
              <c:numCache>
                <c:formatCode>#,##0</c:formatCode>
                <c:ptCount val="3"/>
                <c:pt idx="0">
                  <c:v>20526600</c:v>
                </c:pt>
                <c:pt idx="1">
                  <c:v>21525600</c:v>
                </c:pt>
                <c:pt idx="2">
                  <c:v>22509100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5-4B53-95D6-DBDA9AC721AB}"/>
            </c:ext>
          </c:extLst>
        </c:ser>
        <c:ser>
          <c:idx val="2"/>
          <c:order val="2"/>
          <c:tx>
            <c:strRef>
              <c:f>'Безвозмездные поступления'!$B$2</c:f>
              <c:strCache>
                <c:ptCount val="1"/>
                <c:pt idx="0">
                  <c:v>Субсидии</c:v>
                </c:pt>
              </c:strCache>
            </c:strRef>
          </c:tx>
          <c:spPr>
            <a:solidFill>
              <a:srgbClr val="B8848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0"/>
                  <c:y val="-3.67454068241469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E4-47E9-8145-F3948617B9A7}"/>
                </c:ext>
              </c:extLst>
            </c:dLbl>
            <c:dLbl>
              <c:idx val="2"/>
              <c:layout>
                <c:manualLayout>
                  <c:x val="0"/>
                  <c:y val="-3.14960629921259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E4-47E9-8145-F3948617B9A7}"/>
                </c:ext>
              </c:extLst>
            </c:dLbl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'Безвозмездные поступления'!$B$2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'Безвозмездные поступления'!$B$2</c:f>
              <c:numCache>
                <c:formatCode>#,##0</c:formatCode>
                <c:ptCount val="3"/>
                <c:pt idx="0">
                  <c:v>36820800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35-4B53-95D6-DBDA9AC72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63043968"/>
        <c:axId val="163049856"/>
      </c:barChart>
      <c:catAx>
        <c:axId val="16304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3049856"/>
        <c:crosses val="autoZero"/>
        <c:auto val="1"/>
        <c:lblAlgn val="ctr"/>
        <c:lblOffset val="100"/>
        <c:noMultiLvlLbl val="0"/>
      </c:catAx>
      <c:valAx>
        <c:axId val="163049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3043968"/>
        <c:crosses val="autoZero"/>
        <c:crossBetween val="between"/>
        <c:dispUnits>
          <c:builtInUnit val="thousands"/>
        </c:dispUnits>
      </c:valAx>
    </c:plotArea>
    <c:legend>
      <c:legendPos val="b"/>
      <c:layout>
        <c:manualLayout>
          <c:xMode val="edge"/>
          <c:yMode val="edge"/>
          <c:x val="0.16712291117975003"/>
          <c:y val="0.9015814164961663"/>
          <c:w val="0.76305865836537878"/>
          <c:h val="9.1909397152127634E-2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2023.xlsx]Спорт СМИ!Показатели бюджета</c:name>
    <c:fmtId val="8"/>
  </c:pivotSource>
  <c:chart>
    <c:title>
      <c:tx>
        <c:strRef>
          <c:f>'Спорт СМИ'!$B$2</c:f>
          <c:strCache>
            <c:ptCount val="1"/>
            <c:pt idx="0">
              <c:v>Физическая культура, спорт. Средства массовой информации.</c:v>
            </c:pt>
          </c:strCache>
        </c:strRef>
      </c:tx>
      <c:layout>
        <c:manualLayout>
          <c:xMode val="edge"/>
          <c:yMode val="edge"/>
          <c:x val="0.11817514579929667"/>
          <c:y val="9.5237601878712524E-3"/>
        </c:manualLayout>
      </c:layout>
      <c:overlay val="1"/>
      <c:txPr>
        <a:bodyPr/>
        <a:lstStyle/>
        <a:p>
          <a:pPr>
            <a:defRPr sz="12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rgbClr val="D17F7D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rgbClr val="7FA3C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</c:pivotFmts>
    <c:plotArea>
      <c:layout>
        <c:manualLayout>
          <c:layoutTarget val="inner"/>
          <c:xMode val="edge"/>
          <c:yMode val="edge"/>
          <c:x val="0.1665602085360294"/>
          <c:y val="0.23274623566790995"/>
          <c:w val="0.74412201971257086"/>
          <c:h val="0.59253058983672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'Спорт СМИ'!$B$2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D17F7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7FA3C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955-4CA8-A3DB-4930E14E258C}"/>
              </c:ext>
            </c:extLst>
          </c:dPt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'Спорт СМИ'!$B$2</c:f>
              <c:strCache>
                <c:ptCount val="2"/>
                <c:pt idx="0">
                  <c:v>Развитие физической культуры и массового спорта</c:v>
                </c:pt>
                <c:pt idx="1">
                  <c:v>Учреждение печатного СМИ </c:v>
                </c:pt>
              </c:strCache>
            </c:strRef>
          </c:cat>
          <c:val>
            <c:numRef>
              <c:f>'Спорт СМИ'!$B$2</c:f>
              <c:numCache>
                <c:formatCode>#,##0</c:formatCode>
                <c:ptCount val="2"/>
                <c:pt idx="0">
                  <c:v>500000</c:v>
                </c:pt>
                <c:pt idx="1">
                  <c:v>3230000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55-4CA8-A3DB-4930E14E25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6"/>
        <c:axId val="165600256"/>
        <c:axId val="165689600"/>
      </c:barChart>
      <c:catAx>
        <c:axId val="16560025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5689600"/>
        <c:crosses val="autoZero"/>
        <c:auto val="0"/>
        <c:lblAlgn val="ctr"/>
        <c:lblOffset val="50"/>
        <c:noMultiLvlLbl val="0"/>
      </c:catAx>
      <c:valAx>
        <c:axId val="165689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5600256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2023.xlsx]Экономика!Показатели бюджета</c:name>
    <c:fmtId val="9"/>
  </c:pivotSource>
  <c:chart>
    <c:title>
      <c:tx>
        <c:strRef>
          <c:f>Экономика!$B$2</c:f>
          <c:strCache>
            <c:ptCount val="1"/>
            <c:pt idx="0">
              <c:v>Национальная экономика</c:v>
            </c:pt>
          </c:strCache>
        </c:strRef>
      </c:tx>
      <c:layout>
        <c:manualLayout>
          <c:xMode val="edge"/>
          <c:yMode val="edge"/>
          <c:x val="0.20882663038225038"/>
          <c:y val="2.8042278202893497E-2"/>
        </c:manualLayout>
      </c:layout>
      <c:overlay val="1"/>
      <c:txPr>
        <a:bodyPr/>
        <a:lstStyle/>
        <a:p>
          <a:pPr>
            <a:defRPr sz="12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4">
              <a:lumMod val="75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145174841813328"/>
          <c:y val="0.20682029547381292"/>
          <c:w val="0.77056203668592416"/>
          <c:h val="0.59623429681122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Экономика!$B$2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Экономика!$B$2</c:f>
              <c:strCache>
                <c:ptCount val="2"/>
                <c:pt idx="0">
                  <c:v>Временное трудоустройство несовершеннолетних в возрасте от 14 до 18 лет</c:v>
                </c:pt>
                <c:pt idx="1">
                  <c:v>Развитие малого бинеса</c:v>
                </c:pt>
              </c:strCache>
            </c:strRef>
          </c:cat>
          <c:val>
            <c:numRef>
              <c:f>Экономика!$B$2</c:f>
              <c:numCache>
                <c:formatCode>#,##0</c:formatCode>
                <c:ptCount val="2"/>
                <c:pt idx="0">
                  <c:v>500000</c:v>
                </c:pt>
                <c:pt idx="1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5-472F-8DBB-8DF8AA230D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6"/>
        <c:axId val="165908480"/>
        <c:axId val="165911168"/>
      </c:barChart>
      <c:catAx>
        <c:axId val="1659084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5911168"/>
        <c:crosses val="autoZero"/>
        <c:auto val="0"/>
        <c:lblAlgn val="ctr"/>
        <c:lblOffset val="50"/>
        <c:noMultiLvlLbl val="0"/>
      </c:catAx>
      <c:valAx>
        <c:axId val="165911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5908480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2023.xlsx]Нац.безопасность!Показатели бюджета</c:name>
    <c:fmtId val="11"/>
  </c:pivotSource>
  <c:chart>
    <c:title>
      <c:tx>
        <c:strRef>
          <c:f>Нац.безопасность!$B$2</c:f>
          <c:strCache>
            <c:ptCount val="1"/>
            <c:pt idx="0">
              <c:v>Национальная безопасность и правоохранительная деятельность</c:v>
            </c:pt>
          </c:strCache>
        </c:strRef>
      </c:tx>
      <c:layout>
        <c:manualLayout>
          <c:xMode val="edge"/>
          <c:yMode val="edge"/>
          <c:x val="0.10050233551314561"/>
          <c:y val="2.1163598377486621E-3"/>
        </c:manualLayout>
      </c:layout>
      <c:overlay val="1"/>
      <c:txPr>
        <a:bodyPr/>
        <a:lstStyle/>
        <a:p>
          <a:pPr>
            <a:defRPr sz="12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rgbClr val="A9C571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2352666933582455"/>
          <c:y val="0.24015361908614197"/>
          <c:w val="0.55707389118733042"/>
          <c:h val="0.56660467582249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Нац.безопасность!$B$2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A9C57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Нац.безопасность!$B$2</c:f>
              <c:strCache>
                <c:ptCount val="1"/>
                <c:pt idx="0">
                  <c:v>Подготовка населения к действиям при ЧС</c:v>
                </c:pt>
              </c:strCache>
            </c:strRef>
          </c:cat>
          <c:val>
            <c:numRef>
              <c:f>Нац.безопасность!$B$2</c:f>
              <c:numCache>
                <c:formatCode>#,##0</c:formatCode>
                <c:ptCount val="1"/>
                <c:pt idx="0">
                  <c:v>98000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4-4A75-B013-EE66198621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4"/>
        <c:axId val="165951360"/>
        <c:axId val="165954304"/>
      </c:barChart>
      <c:catAx>
        <c:axId val="16595136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5954304"/>
        <c:crosses val="autoZero"/>
        <c:auto val="0"/>
        <c:lblAlgn val="ctr"/>
        <c:lblOffset val="50"/>
        <c:noMultiLvlLbl val="0"/>
      </c:catAx>
      <c:valAx>
        <c:axId val="165954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5951360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2023.xlsx]Общегосуд.впросы!Показатели бюджета</c:name>
    <c:fmtId val="6"/>
  </c:pivotSource>
  <c:chart>
    <c:title>
      <c:tx>
        <c:strRef>
          <c:f>Общегосуд.впросы!$B$2</c:f>
          <c:strCache>
            <c:ptCount val="1"/>
            <c:pt idx="0">
              <c:v>Общегосударственные вопросы (тыс.руб.)</c:v>
            </c:pt>
          </c:strCache>
        </c:strRef>
      </c:tx>
      <c:layout>
        <c:manualLayout>
          <c:xMode val="edge"/>
          <c:yMode val="edge"/>
          <c:x val="0.19702055637313054"/>
          <c:y val="0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307249806209456"/>
          <c:y val="0.16695688533380051"/>
          <c:w val="0.8516944919835383"/>
          <c:h val="0.66431144547627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Общегосуд.впросы!$B$2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Общегосуд.впросы!$B$2</c:f>
              <c:strCache>
                <c:ptCount val="5"/>
                <c:pt idx="0">
                  <c:v>Функционирование МА</c:v>
                </c:pt>
                <c:pt idx="1">
                  <c:v>Функционирование аппарата МО</c:v>
                </c:pt>
                <c:pt idx="2">
                  <c:v>Содержание Главы МО</c:v>
                </c:pt>
                <c:pt idx="3">
                  <c:v>Другие вопросы</c:v>
                </c:pt>
                <c:pt idx="4">
                  <c:v>Резервный фонд МА</c:v>
                </c:pt>
              </c:strCache>
            </c:strRef>
          </c:cat>
          <c:val>
            <c:numRef>
              <c:f>Общегосуд.впросы!$B$2</c:f>
              <c:numCache>
                <c:formatCode>#,##0</c:formatCode>
                <c:ptCount val="5"/>
                <c:pt idx="0">
                  <c:v>30081500</c:v>
                </c:pt>
                <c:pt idx="1">
                  <c:v>2863600</c:v>
                </c:pt>
                <c:pt idx="2">
                  <c:v>1943100</c:v>
                </c:pt>
                <c:pt idx="3">
                  <c:v>4332200</c:v>
                </c:pt>
                <c:pt idx="4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1-48BA-8A2B-E999AE509C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6069376"/>
        <c:axId val="166092800"/>
      </c:barChart>
      <c:catAx>
        <c:axId val="16606937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6092800"/>
        <c:crosses val="autoZero"/>
        <c:auto val="0"/>
        <c:lblAlgn val="ctr"/>
        <c:lblOffset val="50"/>
        <c:noMultiLvlLbl val="0"/>
      </c:catAx>
      <c:valAx>
        <c:axId val="166092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6069376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2023.xlsx]Показатели бюджета!Показатели бюджета</c:name>
    <c:fmtId val="7"/>
  </c:pivotSource>
  <c:chart>
    <c:title>
      <c:tx>
        <c:strRef>
          <c:f>'Показатели бюджета'!$B$2</c:f>
          <c:strCache>
            <c:ptCount val="1"/>
            <c:pt idx="0">
              <c:v>Основные характеристики бюджета (тыс.руб.)</c:v>
            </c:pt>
          </c:strCache>
        </c:strRef>
      </c:tx>
      <c:layout>
        <c:manualLayout>
          <c:xMode val="edge"/>
          <c:yMode val="edge"/>
          <c:x val="0.14798167178255262"/>
          <c:y val="0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3.766478342749529E-3"/>
              <c:y val="-2.2694141955659799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3.766478342749529E-3"/>
              <c:y val="-2.2694141955659799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"/>
              <c:y val="5.6737588652482273E-3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0"/>
              <c:y val="1.1347517730496455E-2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3.7664029637785551E-3"/>
              <c:y val="-6.6297736879275633E-3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034951881014874"/>
          <c:y val="0.20315762613006708"/>
          <c:w val="0.77759910092539242"/>
          <c:h val="0.649475794692330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'Показатели бюджета'!$B$2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rgbClr val="6AA7A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5.67375886524822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62-476C-89E0-40473ECA2F96}"/>
                </c:ext>
              </c:extLst>
            </c:dLbl>
            <c:dLbl>
              <c:idx val="1"/>
              <c:layout>
                <c:manualLayout>
                  <c:x val="0"/>
                  <c:y val="1.13475177304964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62-476C-89E0-40473ECA2F96}"/>
                </c:ext>
              </c:extLst>
            </c:dLbl>
            <c:dLbl>
              <c:idx val="2"/>
              <c:layout>
                <c:manualLayout>
                  <c:x val="3.7664029637785551E-3"/>
                  <c:y val="-6.62977368792756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62-476C-89E0-40473ECA2F96}"/>
                </c:ext>
              </c:extLst>
            </c:dLbl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'Показатели бюджета'!$B$2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'Показатели бюджета'!$B$2</c:f>
              <c:numCache>
                <c:formatCode>#,##0</c:formatCode>
                <c:ptCount val="3"/>
                <c:pt idx="0">
                  <c:v>105600700</c:v>
                </c:pt>
                <c:pt idx="1">
                  <c:v>105600700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A9-4428-95D3-FDE90E13C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66187008"/>
        <c:axId val="166188544"/>
      </c:barChart>
      <c:catAx>
        <c:axId val="16618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6188544"/>
        <c:crosses val="autoZero"/>
        <c:auto val="1"/>
        <c:lblAlgn val="ctr"/>
        <c:lblOffset val="100"/>
        <c:noMultiLvlLbl val="0"/>
      </c:catAx>
      <c:valAx>
        <c:axId val="166188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6187008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2023.xlsx]Расходы!Показатели бюджета</c:name>
    <c:fmtId val="12"/>
  </c:pivotSource>
  <c:chart>
    <c:title>
      <c:tx>
        <c:strRef>
          <c:f>Расходы!$B$2</c:f>
          <c:strCache>
            <c:ptCount val="1"/>
            <c:pt idx="0">
              <c:v>Расходы (тыс.руб.)</c:v>
            </c:pt>
          </c:strCache>
        </c:strRef>
      </c:tx>
      <c:layout>
        <c:manualLayout>
          <c:xMode val="edge"/>
          <c:yMode val="edge"/>
          <c:x val="0.32530454168790329"/>
          <c:y val="1.8295690012432659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6"/>
        <c:spPr>
          <a:solidFill>
            <a:srgbClr val="3F6EA7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7"/>
        <c:spPr>
          <a:solidFill>
            <a:schemeClr val="accent2">
              <a:lumMod val="75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8"/>
        <c:spPr>
          <a:solidFill>
            <a:schemeClr val="accent3">
              <a:lumMod val="75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9"/>
        <c:spPr>
          <a:solidFill>
            <a:schemeClr val="accent4">
              <a:lumMod val="75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0"/>
        <c:spPr>
          <a:solidFill>
            <a:schemeClr val="accent5">
              <a:lumMod val="75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1"/>
        <c:spPr>
          <a:solidFill>
            <a:srgbClr val="78A6DE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2"/>
        <c:spPr>
          <a:solidFill>
            <a:srgbClr val="D17F81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</c:pivotFmts>
    <c:plotArea>
      <c:layout>
        <c:manualLayout>
          <c:layoutTarget val="inner"/>
          <c:xMode val="edge"/>
          <c:yMode val="edge"/>
          <c:x val="7.4870066604950478E-2"/>
          <c:y val="7.9237463738085379E-2"/>
          <c:w val="0.9149560838048153"/>
          <c:h val="0.79995268683519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Расходы!$B$2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93A-44FC-839C-EA5A4391168C}"/>
              </c:ext>
            </c:extLst>
          </c:dPt>
          <c:dPt>
            <c:idx val="1"/>
            <c:invertIfNegative val="0"/>
            <c:bubble3D val="0"/>
            <c:spPr>
              <a:solidFill>
                <a:srgbClr val="3F6EA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93A-44FC-839C-EA5A4391168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93A-44FC-839C-EA5A4391168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93A-44FC-839C-EA5A4391168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D93A-44FC-839C-EA5A4391168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D93A-44FC-839C-EA5A4391168C}"/>
              </c:ext>
            </c:extLst>
          </c:dPt>
          <c:dPt>
            <c:idx val="7"/>
            <c:invertIfNegative val="0"/>
            <c:bubble3D val="0"/>
            <c:spPr>
              <a:solidFill>
                <a:srgbClr val="78A6DE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D93A-44FC-839C-EA5A4391168C}"/>
              </c:ext>
            </c:extLst>
          </c:dPt>
          <c:dPt>
            <c:idx val="8"/>
            <c:invertIfNegative val="0"/>
            <c:bubble3D val="0"/>
            <c:spPr>
              <a:solidFill>
                <a:srgbClr val="D17F8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D93A-44FC-839C-EA5A4391168C}"/>
              </c:ext>
            </c:extLst>
          </c:dPt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Расходы!$B$2</c:f>
              <c:strCache>
                <c:ptCount val="10"/>
                <c:pt idx="0">
                  <c:v>Государственные вопросы</c:v>
                </c:pt>
                <c:pt idx="1">
                  <c:v>Культура</c:v>
                </c:pt>
                <c:pt idx="2">
                  <c:v>Образование</c:v>
                </c:pt>
                <c:pt idx="3">
                  <c:v>Социальная политика</c:v>
                </c:pt>
                <c:pt idx="4">
                  <c:v>Экономика</c:v>
                </c:pt>
                <c:pt idx="5">
                  <c:v>ЖКХ</c:v>
                </c:pt>
                <c:pt idx="6">
                  <c:v>Экология</c:v>
                </c:pt>
                <c:pt idx="7">
                  <c:v>СМИ</c:v>
                </c:pt>
                <c:pt idx="8">
                  <c:v>Спорт</c:v>
                </c:pt>
                <c:pt idx="9">
                  <c:v>Нац.безопасность</c:v>
                </c:pt>
              </c:strCache>
            </c:strRef>
          </c:cat>
          <c:val>
            <c:numRef>
              <c:f>Расходы!$B$2</c:f>
              <c:numCache>
                <c:formatCode>#,##0</c:formatCode>
                <c:ptCount val="10"/>
                <c:pt idx="0">
                  <c:v>39270400</c:v>
                </c:pt>
                <c:pt idx="1">
                  <c:v>8429700</c:v>
                </c:pt>
                <c:pt idx="2">
                  <c:v>1839000</c:v>
                </c:pt>
                <c:pt idx="3">
                  <c:v>19937800</c:v>
                </c:pt>
                <c:pt idx="4">
                  <c:v>530000</c:v>
                </c:pt>
                <c:pt idx="5">
                  <c:v>31735800</c:v>
                </c:pt>
                <c:pt idx="6">
                  <c:v>30000</c:v>
                </c:pt>
                <c:pt idx="7">
                  <c:v>3230000</c:v>
                </c:pt>
                <c:pt idx="8">
                  <c:v>500000</c:v>
                </c:pt>
                <c:pt idx="9">
                  <c:v>98000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93A-44FC-839C-EA5A439116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4"/>
        <c:axId val="166657024"/>
        <c:axId val="166331136"/>
      </c:barChart>
      <c:catAx>
        <c:axId val="16665702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6331136"/>
        <c:crosses val="autoZero"/>
        <c:auto val="0"/>
        <c:lblAlgn val="ctr"/>
        <c:lblOffset val="50"/>
        <c:noMultiLvlLbl val="0"/>
      </c:catAx>
      <c:valAx>
        <c:axId val="166331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6657024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2023.xlsx]Другие вопросы!Показатели бюджета</c:name>
    <c:fmtId val="11"/>
  </c:pivotSource>
  <c:chart>
    <c:title>
      <c:tx>
        <c:strRef>
          <c:f>'Другие вопросы'!$B$2</c:f>
          <c:strCache>
            <c:ptCount val="1"/>
            <c:pt idx="0">
              <c:v>Общегосударственные вопросы. (Другие вопросы)</c:v>
            </c:pt>
          </c:strCache>
        </c:strRef>
      </c:tx>
      <c:layout>
        <c:manualLayout>
          <c:xMode val="edge"/>
          <c:yMode val="edge"/>
          <c:x val="0.11817514579929667"/>
          <c:y val="9.5237601878712524E-3"/>
        </c:manualLayout>
      </c:layout>
      <c:overlay val="1"/>
      <c:txPr>
        <a:bodyPr/>
        <a:lstStyle/>
        <a:p>
          <a:pPr>
            <a:defRPr sz="12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665602085360294"/>
          <c:y val="0.23274623566790995"/>
          <c:w val="0.74412201971257086"/>
          <c:h val="0.59253058983672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'Другие вопросы'!$B$2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'Другие вопросы'!$B$2</c:f>
              <c:strCache>
                <c:ptCount val="2"/>
                <c:pt idx="0">
                  <c:v>Защита прав потребителей</c:v>
                </c:pt>
                <c:pt idx="1">
                  <c:v>Содействие жителям по вопросам создания ТСЖ</c:v>
                </c:pt>
              </c:strCache>
            </c:strRef>
          </c:cat>
          <c:val>
            <c:numRef>
              <c:f>'Другие вопросы'!$B$2</c:f>
              <c:numCache>
                <c:formatCode>#,##0</c:formatCode>
                <c:ptCount val="2"/>
                <c:pt idx="0">
                  <c:v>30000</c:v>
                </c:pt>
                <c:pt idx="1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8-489C-B0CC-29B99EEF4E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6"/>
        <c:axId val="166503168"/>
        <c:axId val="166505856"/>
      </c:barChart>
      <c:catAx>
        <c:axId val="1665031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6505856"/>
        <c:crosses val="autoZero"/>
        <c:auto val="0"/>
        <c:lblAlgn val="ctr"/>
        <c:lblOffset val="50"/>
        <c:noMultiLvlLbl val="0"/>
      </c:catAx>
      <c:valAx>
        <c:axId val="166505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6503168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2023.xlsx]Экология!Показатели бюджета</c:name>
    <c:fmtId val="13"/>
  </c:pivotSource>
  <c:chart>
    <c:title>
      <c:tx>
        <c:strRef>
          <c:f>Экология!$B$2</c:f>
          <c:strCache>
            <c:ptCount val="1"/>
            <c:pt idx="0">
              <c:v>Охрана окружающей среды</c:v>
            </c:pt>
          </c:strCache>
        </c:strRef>
      </c:tx>
      <c:layout>
        <c:manualLayout>
          <c:xMode val="edge"/>
          <c:yMode val="edge"/>
          <c:x val="0.11692432599708738"/>
          <c:y val="9.5237650849328993E-3"/>
        </c:manualLayout>
      </c:layout>
      <c:overlay val="1"/>
      <c:txPr>
        <a:bodyPr/>
        <a:lstStyle/>
        <a:p>
          <a:pPr>
            <a:defRPr sz="12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EA8A7A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954721182491593"/>
          <c:y val="0.20682029547381292"/>
          <c:w val="0.67442585955462586"/>
          <c:h val="0.58882689156404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Экология!$B$2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EA8A7A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Экология!$B$2</c:f>
              <c:strCache>
                <c:ptCount val="1"/>
                <c:pt idx="0">
                  <c:v>Осуществление экологического просвещения и воспитания</c:v>
                </c:pt>
              </c:strCache>
            </c:strRef>
          </c:cat>
          <c:val>
            <c:numRef>
              <c:f>Экология!$B$2</c:f>
              <c:numCache>
                <c:formatCode>#,##0</c:formatCode>
                <c:ptCount val="1"/>
                <c:pt idx="0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0-4041-8E85-B6BD7AD85E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6"/>
        <c:axId val="166680448"/>
        <c:axId val="166687488"/>
      </c:barChart>
      <c:catAx>
        <c:axId val="16668044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6687488"/>
        <c:crosses val="autoZero"/>
        <c:auto val="0"/>
        <c:lblAlgn val="ctr"/>
        <c:lblOffset val="50"/>
        <c:noMultiLvlLbl val="0"/>
      </c:catAx>
      <c:valAx>
        <c:axId val="166687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6680448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2023.xlsx]Исп.бюджета!Бюджет_в_целом</c:name>
    <c:fmtId val="2"/>
  </c:pivotSource>
  <c:chart>
    <c:title>
      <c:tx>
        <c:strRef>
          <c:f>Исп.бюджета!$B$3</c:f>
          <c:strCache>
            <c:ptCount val="1"/>
            <c:pt idx="0">
              <c:v>Основные характеристики бюджета (тыс.руб.)</c:v>
            </c:pt>
          </c:strCache>
        </c:strRef>
      </c:tx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6AA7A5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1928203414045247E-3"/>
          <c:y val="0.12629590355646805"/>
          <c:w val="0.88740520173916504"/>
          <c:h val="0.812298946767114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Исп.бюджета!$B$3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8C2C1"/>
            </a:solidFill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Исп.бюджета!$B$3</c:f>
              <c:strCache>
                <c:ptCount val="3"/>
                <c:pt idx="0">
                  <c:v>Дефицит</c:v>
                </c:pt>
                <c:pt idx="1">
                  <c:v>Расходы</c:v>
                </c:pt>
                <c:pt idx="2">
                  <c:v>Доходы</c:v>
                </c:pt>
              </c:strCache>
            </c:strRef>
          </c:cat>
          <c:val>
            <c:numRef>
              <c:f>Исп.бюджета!$B$3</c:f>
              <c:numCache>
                <c:formatCode>General</c:formatCode>
                <c:ptCount val="3"/>
                <c:pt idx="0">
                  <c:v>16283300</c:v>
                </c:pt>
                <c:pt idx="1">
                  <c:v>30925600</c:v>
                </c:pt>
                <c:pt idx="2">
                  <c:v>48413800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0-4C5B-84B7-D127A6F9C85A}"/>
            </c:ext>
          </c:extLst>
        </c:ser>
        <c:ser>
          <c:idx val="1"/>
          <c:order val="1"/>
          <c:tx>
            <c:strRef>
              <c:f>Исп.бюджета!$B$3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6AA7A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Исп.бюджета!$B$3</c:f>
              <c:strCache>
                <c:ptCount val="3"/>
                <c:pt idx="0">
                  <c:v>Дефицит</c:v>
                </c:pt>
                <c:pt idx="1">
                  <c:v>Расходы</c:v>
                </c:pt>
                <c:pt idx="2">
                  <c:v>Доходы</c:v>
                </c:pt>
              </c:strCache>
            </c:strRef>
          </c:cat>
          <c:val>
            <c:numRef>
              <c:f>Исп.бюджета!$B$3</c:f>
              <c:numCache>
                <c:formatCode>General</c:formatCode>
                <c:ptCount val="3"/>
                <c:pt idx="0">
                  <c:v>-1912000</c:v>
                </c:pt>
                <c:pt idx="1">
                  <c:v>135101400</c:v>
                </c:pt>
                <c:pt idx="2">
                  <c:v>134967500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D0-4C5B-84B7-D127A6F9C8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167030144"/>
        <c:axId val="167036032"/>
      </c:barChart>
      <c:catAx>
        <c:axId val="167030144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67036032"/>
        <c:crosses val="autoZero"/>
        <c:auto val="1"/>
        <c:lblAlgn val="ctr"/>
        <c:lblOffset val="100"/>
        <c:noMultiLvlLbl val="0"/>
      </c:catAx>
      <c:valAx>
        <c:axId val="167036032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167030144"/>
        <c:crosses val="autoZero"/>
        <c:crossBetween val="between"/>
        <c:dispUnits>
          <c:builtInUnit val="thousands"/>
          <c:dispUnitsLbl/>
        </c:dispUnits>
      </c:valAx>
    </c:plotArea>
    <c:legend>
      <c:legendPos val="t"/>
      <c:layout>
        <c:manualLayout>
          <c:xMode val="edge"/>
          <c:yMode val="edge"/>
          <c:x val="0.77245171276667335"/>
          <c:y val="0.8270577267546505"/>
          <c:w val="0.12501716131637389"/>
          <c:h val="0.12945216571542223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2023.xlsx]Исп.Безв.поступ!Бюджет_в_целом</c:name>
    <c:fmtId val="7"/>
  </c:pivotSource>
  <c:chart>
    <c:title>
      <c:tx>
        <c:strRef>
          <c:f>'Исп.Безв.поступ'!$B$3</c:f>
          <c:strCache>
            <c:ptCount val="1"/>
            <c:pt idx="0">
              <c:v>Безвозмездные поступления </c:v>
            </c:pt>
          </c:strCache>
        </c:strRef>
      </c:tx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rgbClr val="CDCDFF"/>
          </a:solidFill>
        </c:spPr>
      </c:pivotFmt>
      <c:pivotFmt>
        <c:idx val="21"/>
        <c:spPr>
          <a:solidFill>
            <a:srgbClr val="FDDFC7"/>
          </a:solidFill>
        </c:spPr>
      </c:pivotFmt>
      <c:pivotFmt>
        <c:idx val="22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B8848C"/>
          </a:solidFill>
        </c:spPr>
      </c:pivotFmt>
      <c:pivotFmt>
        <c:idx val="24"/>
        <c:spPr>
          <a:solidFill>
            <a:srgbClr val="9F9FFF"/>
          </a:solidFill>
        </c:spPr>
      </c:pivotFmt>
    </c:pivotFmts>
    <c:plotArea>
      <c:layout>
        <c:manualLayout>
          <c:layoutTarget val="inner"/>
          <c:xMode val="edge"/>
          <c:yMode val="edge"/>
          <c:x val="0.17673742608125811"/>
          <c:y val="0.1370574305124807"/>
          <c:w val="0.7530655091780466"/>
          <c:h val="0.82082986041124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'Исп.Безв.поступ'!$B$3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8C2C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CDCDFF"/>
              </a:solidFill>
            </c:spPr>
            <c:extLst>
              <c:ext xmlns:c16="http://schemas.microsoft.com/office/drawing/2014/chart" uri="{C3380CC4-5D6E-409C-BE32-E72D297353CC}">
                <c16:uniqueId val="{00000001-DAF5-470E-A2B5-189F0FC2E1EC}"/>
              </c:ext>
            </c:extLst>
          </c:dPt>
          <c:dPt>
            <c:idx val="2"/>
            <c:invertIfNegative val="0"/>
            <c:bubble3D val="0"/>
            <c:spPr>
              <a:solidFill>
                <a:srgbClr val="FDDFC7"/>
              </a:solidFill>
            </c:spPr>
            <c:extLst>
              <c:ext xmlns:c16="http://schemas.microsoft.com/office/drawing/2014/chart" uri="{C3380CC4-5D6E-409C-BE32-E72D297353CC}">
                <c16:uniqueId val="{00000003-DAF5-470E-A2B5-189F0FC2E1EC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'Исп.Безв.поступ'!$B$3</c:f>
              <c:strCache>
                <c:ptCount val="3"/>
                <c:pt idx="0">
                  <c:v>Субсидии</c:v>
                </c:pt>
                <c:pt idx="1">
                  <c:v>Субвенции</c:v>
                </c:pt>
                <c:pt idx="2">
                  <c:v>Дотации</c:v>
                </c:pt>
              </c:strCache>
            </c:strRef>
          </c:cat>
          <c:val>
            <c:numRef>
              <c:f>'Исп.Безв.поступ'!$B$3</c:f>
              <c:numCache>
                <c:formatCode>General</c:formatCode>
                <c:ptCount val="3"/>
                <c:pt idx="0">
                  <c:v>0</c:v>
                </c:pt>
                <c:pt idx="1">
                  <c:v>8972000</c:v>
                </c:pt>
                <c:pt idx="2">
                  <c:v>37032000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F5-470E-A2B5-189F0FC2E1EC}"/>
            </c:ext>
          </c:extLst>
        </c:ser>
        <c:ser>
          <c:idx val="1"/>
          <c:order val="1"/>
          <c:tx>
            <c:strRef>
              <c:f>'Исп.Безв.поступ'!$B$3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B8848C"/>
              </a:solidFill>
            </c:spPr>
            <c:extLst>
              <c:ext xmlns:c16="http://schemas.microsoft.com/office/drawing/2014/chart" uri="{C3380CC4-5D6E-409C-BE32-E72D297353CC}">
                <c16:uniqueId val="{00000006-DAF5-470E-A2B5-189F0FC2E1EC}"/>
              </c:ext>
            </c:extLst>
          </c:dPt>
          <c:dPt>
            <c:idx val="1"/>
            <c:invertIfNegative val="0"/>
            <c:bubble3D val="0"/>
            <c:spPr>
              <a:solidFill>
                <a:srgbClr val="9F9FFF"/>
              </a:solidFill>
            </c:spPr>
            <c:extLst>
              <c:ext xmlns:c16="http://schemas.microsoft.com/office/drawing/2014/chart" uri="{C3380CC4-5D6E-409C-BE32-E72D297353CC}">
                <c16:uniqueId val="{00000008-DAF5-470E-A2B5-189F0FC2E1EC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'Исп.Безв.поступ'!$B$3</c:f>
              <c:strCache>
                <c:ptCount val="3"/>
                <c:pt idx="0">
                  <c:v>Субсидии</c:v>
                </c:pt>
                <c:pt idx="1">
                  <c:v>Субвенции</c:v>
                </c:pt>
                <c:pt idx="2">
                  <c:v>Дотации</c:v>
                </c:pt>
              </c:strCache>
            </c:strRef>
          </c:cat>
          <c:val>
            <c:numRef>
              <c:f>'Исп.Безв.поступ'!$B$3</c:f>
              <c:numCache>
                <c:formatCode>General</c:formatCode>
                <c:ptCount val="3"/>
                <c:pt idx="0">
                  <c:v>36820800</c:v>
                </c:pt>
                <c:pt idx="1">
                  <c:v>20526600</c:v>
                </c:pt>
                <c:pt idx="2">
                  <c:v>74063900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F5-470E-A2B5-189F0FC2E1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166827520"/>
        <c:axId val="166829056"/>
      </c:barChart>
      <c:catAx>
        <c:axId val="166827520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66829056"/>
        <c:crosses val="autoZero"/>
        <c:auto val="1"/>
        <c:lblAlgn val="ctr"/>
        <c:lblOffset val="100"/>
        <c:noMultiLvlLbl val="0"/>
      </c:catAx>
      <c:valAx>
        <c:axId val="166829056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166827520"/>
        <c:crosses val="autoZero"/>
        <c:crossBetween val="between"/>
        <c:dispUnits>
          <c:builtInUnit val="thousands"/>
          <c:dispUnitsLbl/>
        </c:dispUnits>
      </c:valAx>
    </c:plotArea>
    <c:plotVisOnly val="1"/>
    <c:dispBlanksAs val="gap"/>
    <c:showDLblsOverMax val="0"/>
  </c:chart>
  <c:spPr>
    <a:ln w="25400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2023.xlsx]Неналоговые поступления!Неналоговые поступления</c:name>
    <c:fmtId val="5"/>
  </c:pivotSource>
  <c:chart>
    <c:title>
      <c:tx>
        <c:rich>
          <a:bodyPr/>
          <a:lstStyle/>
          <a:p>
            <a:pPr>
              <a:defRPr sz="1400" b="0">
                <a:latin typeface="Times New Roman" pitchFamily="18" charset="0"/>
                <a:cs typeface="Times New Roman" pitchFamily="18" charset="0"/>
              </a:defRPr>
            </a:pPr>
            <a:r>
              <a:rPr lang="ru-RU"/>
              <a:t>Неналоговые доходы</a:t>
            </a:r>
          </a:p>
        </c:rich>
      </c:tx>
      <c:layout>
        <c:manualLayout>
          <c:xMode val="edge"/>
          <c:yMode val="edge"/>
          <c:x val="0.20150399804675578"/>
          <c:y val="3.9537479074958151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4D8FC3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-3.674540682414698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0"/>
              <c:y val="-3.149606299212598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3.5315061052109196E-17"/>
              <c:y val="4.8118429258658238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4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4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3.5315061052109196E-17"/>
              <c:y val="4.8118429258658238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0"/>
              <c:y val="-3.674540682414698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0"/>
              <c:y val="-3.149606299212598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-3.5315061052109196E-17"/>
              <c:y val="4.8118429258658238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0"/>
              <c:y val="-3.674540682414698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0"/>
              <c:y val="-3.149606299212598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4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layout>
            <c:manualLayout>
              <c:x val="-3.5315061052109196E-17"/>
              <c:y val="4.8118429258658238E-17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4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layout>
            <c:manualLayout>
              <c:x val="-3.5315061052109196E-17"/>
              <c:y val="4.8118429258658238E-17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4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layout>
            <c:manualLayout>
              <c:x val="-3.5315061052109196E-17"/>
              <c:y val="4.8118429258658238E-17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rgbClr val="FF6969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rgbClr val="FF9B9B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layout>
            <c:manualLayout>
              <c:x val="-3.5315061052109196E-17"/>
              <c:y val="4.8118429258658238E-17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034952947954677"/>
          <c:y val="0.19281542563085127"/>
          <c:w val="0.75953225359025245"/>
          <c:h val="0.591732903465806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'Неналоговые поступления'!$C$6:$C$7</c:f>
              <c:strCache>
                <c:ptCount val="1"/>
                <c:pt idx="0">
                  <c:v>Прочие доходы</c:v>
                </c:pt>
              </c:strCache>
            </c:strRef>
          </c:tx>
          <c:spPr>
            <a:solidFill>
              <a:srgbClr val="FF696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'Неналоговые поступления'!$B$8:$B$10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'Неналоговые поступления'!$C$8:$C$10</c:f>
              <c:numCache>
                <c:formatCode>#,##0</c:formatCode>
                <c:ptCount val="3"/>
                <c:pt idx="0">
                  <c:v>301000</c:v>
                </c:pt>
                <c:pt idx="1">
                  <c:v>301000</c:v>
                </c:pt>
                <c:pt idx="2">
                  <c:v>301100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EE-42F2-81DA-809D524FC3AE}"/>
            </c:ext>
          </c:extLst>
        </c:ser>
        <c:ser>
          <c:idx val="1"/>
          <c:order val="1"/>
          <c:tx>
            <c:strRef>
              <c:f>'Неналоговые поступления'!$D$6:$D$7</c:f>
              <c:strCache>
                <c:ptCount val="1"/>
                <c:pt idx="0">
                  <c:v>Штрафы,санкции</c:v>
                </c:pt>
              </c:strCache>
            </c:strRef>
          </c:tx>
          <c:spPr>
            <a:solidFill>
              <a:srgbClr val="FF9B9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5315061052109196E-17"/>
                  <c:y val="4.811842925865823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0B-406E-9748-2E918BB61B14}"/>
                </c:ext>
              </c:extLst>
            </c:dLbl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'Неналоговые поступления'!$B$8:$B$10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'Неналоговые поступления'!$D$8:$D$10</c:f>
              <c:numCache>
                <c:formatCode>#,##0</c:formatCode>
                <c:ptCount val="3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EE-42F2-81DA-809D524FC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64843904"/>
        <c:axId val="164845440"/>
      </c:barChart>
      <c:catAx>
        <c:axId val="16484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4845440"/>
        <c:crosses val="autoZero"/>
        <c:auto val="1"/>
        <c:lblAlgn val="ctr"/>
        <c:lblOffset val="100"/>
        <c:noMultiLvlLbl val="0"/>
      </c:catAx>
      <c:valAx>
        <c:axId val="16484544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4843904"/>
        <c:crosses val="autoZero"/>
        <c:crossBetween val="between"/>
        <c:dispUnits>
          <c:builtInUnit val="thousands"/>
        </c:dispUnits>
      </c:valAx>
    </c:plotArea>
    <c:legend>
      <c:legendPos val="b"/>
      <c:layout>
        <c:manualLayout>
          <c:xMode val="edge"/>
          <c:yMode val="edge"/>
          <c:x val="0.16712291117975003"/>
          <c:y val="0.9015814164961663"/>
          <c:w val="0.76305865836537878"/>
          <c:h val="9.1909397152127634E-2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2023.xlsx]Исп.неналоговые!Бюджет_в_целом</c:name>
    <c:fmtId val="16"/>
  </c:pivotSource>
  <c:chart>
    <c:title>
      <c:tx>
        <c:strRef>
          <c:f>Исп.неналоговые!$B$3</c:f>
          <c:strCache>
            <c:ptCount val="1"/>
            <c:pt idx="0">
              <c:v>Неналоговые доходы</c:v>
            </c:pt>
          </c:strCache>
        </c:strRef>
      </c:tx>
      <c:layout>
        <c:manualLayout>
          <c:xMode val="edge"/>
          <c:yMode val="edge"/>
          <c:x val="0.25614545505469966"/>
          <c:y val="2.2973275478063462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FF6969"/>
          </a:solidFill>
        </c:spPr>
      </c:pivotFmt>
      <c:pivotFmt>
        <c:idx val="20"/>
        <c:spPr>
          <a:solidFill>
            <a:srgbClr val="FF9B9B"/>
          </a:solidFill>
        </c:spPr>
      </c:pivotFmt>
      <c:pivotFmt>
        <c:idx val="21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FF6969"/>
          </a:solidFill>
        </c:spPr>
      </c:pivotFmt>
      <c:pivotFmt>
        <c:idx val="24"/>
        <c:spPr>
          <a:solidFill>
            <a:srgbClr val="FF9B9B"/>
          </a:solidFill>
        </c:spPr>
      </c:pivotFmt>
      <c:pivotFmt>
        <c:idx val="25"/>
        <c:spPr>
          <a:solidFill>
            <a:srgbClr val="FFC5C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rgbClr val="FF6969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rgbClr val="FF6969"/>
          </a:solidFill>
        </c:spPr>
      </c:pivotFmt>
      <c:pivotFmt>
        <c:idx val="28"/>
        <c:spPr>
          <a:solidFill>
            <a:srgbClr val="FF6969"/>
          </a:solidFill>
        </c:spPr>
      </c:pivotFmt>
      <c:pivotFmt>
        <c:idx val="29"/>
        <c:spPr>
          <a:solidFill>
            <a:srgbClr val="FFBDBD"/>
          </a:solidFill>
        </c:spPr>
      </c:pivotFmt>
    </c:pivotFmts>
    <c:plotArea>
      <c:layout>
        <c:manualLayout>
          <c:layoutTarget val="inner"/>
          <c:xMode val="edge"/>
          <c:yMode val="edge"/>
          <c:x val="0.17673734877894495"/>
          <c:y val="0.17558470835029275"/>
          <c:w val="0.80428995355752264"/>
          <c:h val="0.790540822609766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Исп.неналоговые!$B$3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FFC5C5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BDBD"/>
              </a:solidFill>
            </c:spPr>
            <c:extLst>
              <c:ext xmlns:c16="http://schemas.microsoft.com/office/drawing/2014/chart" uri="{C3380CC4-5D6E-409C-BE32-E72D297353CC}">
                <c16:uniqueId val="{00000007-7668-4B1E-8962-F6B0653E808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BD-441C-85EB-499CF3CB55A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BD-441C-85EB-499CF3CB55A8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Исп.неналоговые!$B$3</c:f>
              <c:strCache>
                <c:ptCount val="2"/>
                <c:pt idx="0">
                  <c:v>Штрафы,санкции</c:v>
                </c:pt>
                <c:pt idx="1">
                  <c:v>Прочие доходы</c:v>
                </c:pt>
              </c:strCache>
            </c:strRef>
          </c:cat>
          <c:val>
            <c:numRef>
              <c:f>Исп.неналоговые!$B$3</c:f>
              <c:numCache>
                <c:formatCode>General</c:formatCode>
                <c:ptCount val="2"/>
                <c:pt idx="0">
                  <c:v>10000</c:v>
                </c:pt>
                <c:pt idx="1">
                  <c:v>603700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BD-441C-85EB-499CF3CB55A8}"/>
            </c:ext>
          </c:extLst>
        </c:ser>
        <c:ser>
          <c:idx val="1"/>
          <c:order val="1"/>
          <c:tx>
            <c:strRef>
              <c:f>Исп.неналоговые!$B$3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FF696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BD-441C-85EB-499CF3CB55A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BD-441C-85EB-499CF3CB55A8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Исп.неналоговые!$B$3</c:f>
              <c:strCache>
                <c:ptCount val="2"/>
                <c:pt idx="0">
                  <c:v>Штрафы,санкции</c:v>
                </c:pt>
                <c:pt idx="1">
                  <c:v>Прочие доходы</c:v>
                </c:pt>
              </c:strCache>
            </c:strRef>
          </c:cat>
          <c:val>
            <c:numRef>
              <c:f>Исп.неналоговые!$B$3</c:f>
              <c:numCache>
                <c:formatCode>General</c:formatCode>
                <c:ptCount val="2"/>
                <c:pt idx="0">
                  <c:v>20000</c:v>
                </c:pt>
                <c:pt idx="1">
                  <c:v>301000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FBD-441C-85EB-499CF3CB55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167101184"/>
        <c:axId val="167102720"/>
      </c:barChart>
      <c:catAx>
        <c:axId val="167101184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67102720"/>
        <c:crosses val="autoZero"/>
        <c:auto val="1"/>
        <c:lblAlgn val="ctr"/>
        <c:lblOffset val="100"/>
        <c:noMultiLvlLbl val="0"/>
      </c:catAx>
      <c:valAx>
        <c:axId val="167102720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167101184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77390628740547585"/>
          <c:y val="0.70917947979900275"/>
          <c:w val="0.20403578941457057"/>
          <c:h val="0.18164077793491779"/>
        </c:manualLayout>
      </c:layout>
      <c:overlay val="0"/>
      <c:txPr>
        <a:bodyPr/>
        <a:lstStyle/>
        <a:p>
          <a:pPr>
            <a:defRPr sz="105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 cap="rnd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2023.xlsx]Исп.налоговые!Бюджет_в_целом</c:name>
    <c:fmtId val="19"/>
  </c:pivotSource>
  <c:chart>
    <c:title>
      <c:tx>
        <c:strRef>
          <c:f>Исп.налоговые!$B$3</c:f>
          <c:strCache>
            <c:ptCount val="1"/>
            <c:pt idx="0">
              <c:v>Налоговые доходы</c:v>
            </c:pt>
          </c:strCache>
        </c:strRef>
      </c:tx>
      <c:layout>
        <c:manualLayout>
          <c:xMode val="edge"/>
          <c:yMode val="edge"/>
          <c:x val="0.25614545505469966"/>
          <c:y val="2.2973275478063462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FF6969"/>
          </a:solidFill>
        </c:spPr>
      </c:pivotFmt>
      <c:pivotFmt>
        <c:idx val="20"/>
        <c:spPr>
          <a:solidFill>
            <a:srgbClr val="FF9B9B"/>
          </a:solidFill>
        </c:spPr>
      </c:pivotFmt>
      <c:pivotFmt>
        <c:idx val="21"/>
        <c:spPr>
          <a:solidFill>
            <a:srgbClr val="9ADECE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4EC4A8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FF6969"/>
          </a:solidFill>
        </c:spPr>
      </c:pivotFmt>
      <c:pivotFmt>
        <c:idx val="24"/>
        <c:spPr>
          <a:solidFill>
            <a:srgbClr val="FF9B9B"/>
          </a:solidFill>
        </c:spPr>
      </c:pivotFmt>
      <c:pivotFmt>
        <c:idx val="25"/>
      </c:pivotFmt>
      <c:pivotFmt>
        <c:idx val="26"/>
        <c:spPr>
          <a:solidFill>
            <a:srgbClr val="9ADECE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rgbClr val="4EC4A8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rgbClr val="9ADECE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rgbClr val="4EC4A8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4643160466663502"/>
          <c:y val="0.26467377493541144"/>
          <c:w val="0.75099432794858068"/>
          <c:h val="0.594594151031298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Исп.налоговые!$B$3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ADECE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4E-40ED-9959-74213A9F615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4E-40ED-9959-74213A9F6152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Исп.налоговые!$B$3</c:f>
              <c:strCache>
                <c:ptCount val="1"/>
                <c:pt idx="0">
                  <c:v>Налоги на доходы физических лиц</c:v>
                </c:pt>
              </c:strCache>
            </c:strRef>
          </c:cat>
          <c:val>
            <c:numRef>
              <c:f>Исп.налоговые!$B$3</c:f>
              <c:numCache>
                <c:formatCode>General</c:formatCode>
                <c:ptCount val="1"/>
                <c:pt idx="0">
                  <c:v>591200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4E-40ED-9959-74213A9F6152}"/>
            </c:ext>
          </c:extLst>
        </c:ser>
        <c:ser>
          <c:idx val="1"/>
          <c:order val="1"/>
          <c:tx>
            <c:strRef>
              <c:f>Исп.налоговые!$B$3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4EC4A8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34E-40ED-9959-74213A9F615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34E-40ED-9959-74213A9F6152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Исп.налоговые!$B$3</c:f>
              <c:strCache>
                <c:ptCount val="1"/>
                <c:pt idx="0">
                  <c:v>Налоги на доходы физических лиц</c:v>
                </c:pt>
              </c:strCache>
            </c:strRef>
          </c:cat>
          <c:val>
            <c:numRef>
              <c:f>Исп.налоговые!$B$3</c:f>
              <c:numCache>
                <c:formatCode>General</c:formatCode>
                <c:ptCount val="1"/>
                <c:pt idx="0">
                  <c:v>1457100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4E-40ED-9959-74213A9F61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167234560"/>
        <c:axId val="167248640"/>
      </c:barChart>
      <c:catAx>
        <c:axId val="167234560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67248640"/>
        <c:crosses val="autoZero"/>
        <c:auto val="1"/>
        <c:lblAlgn val="ctr"/>
        <c:lblOffset val="100"/>
        <c:noMultiLvlLbl val="0"/>
      </c:catAx>
      <c:valAx>
        <c:axId val="167248640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167234560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81244074463953853"/>
          <c:y val="0.67247469399855997"/>
          <c:w val="0.16687439332356518"/>
          <c:h val="0.17592753377662951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 cap="rnd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2023.xlsx]Исп.расходы!Бюджет_в_целом</c:name>
    <c:fmtId val="14"/>
  </c:pivotSource>
  <c:chart>
    <c:title>
      <c:tx>
        <c:strRef>
          <c:f>Исп.расходы!$B$3</c:f>
          <c:strCache>
            <c:ptCount val="1"/>
            <c:pt idx="0">
              <c:v>Общий график расходов (тыс.руб.)</c:v>
            </c:pt>
          </c:strCache>
        </c:strRef>
      </c:tx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AECAE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538DD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AECAE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rgbClr val="538DD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rgbClr val="AECAE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538DD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9178255106434133"/>
          <c:y val="5.604283464961294E-2"/>
          <c:w val="0.79858322220790623"/>
          <c:h val="0.929656645620800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Исп.расходы!$B$3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AECAEC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CC3-4EDC-AB27-57564CBFA40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CC3-4EDC-AB27-57564CBFA403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Исп.расходы!$B$3</c:f>
              <c:strCache>
                <c:ptCount val="10"/>
                <c:pt idx="0">
                  <c:v>Нац.безопасность</c:v>
                </c:pt>
                <c:pt idx="1">
                  <c:v>Спорт</c:v>
                </c:pt>
                <c:pt idx="2">
                  <c:v>СМИ</c:v>
                </c:pt>
                <c:pt idx="3">
                  <c:v>Экология</c:v>
                </c:pt>
                <c:pt idx="4">
                  <c:v>ЖКХ</c:v>
                </c:pt>
                <c:pt idx="5">
                  <c:v>Экономика</c:v>
                </c:pt>
                <c:pt idx="6">
                  <c:v>Социальная политика</c:v>
                </c:pt>
                <c:pt idx="7">
                  <c:v>Образование</c:v>
                </c:pt>
                <c:pt idx="8">
                  <c:v>Культура</c:v>
                </c:pt>
                <c:pt idx="9">
                  <c:v>Государственные вопросы</c:v>
                </c:pt>
              </c:strCache>
            </c:strRef>
          </c:cat>
          <c:val>
            <c:numRef>
              <c:f>Исп.расходы!$B$3</c:f>
              <c:numCache>
                <c:formatCode>General</c:formatCode>
                <c:ptCount val="10"/>
                <c:pt idx="0">
                  <c:v>54500</c:v>
                </c:pt>
                <c:pt idx="1">
                  <c:v>144100</c:v>
                </c:pt>
                <c:pt idx="2">
                  <c:v>1469500</c:v>
                </c:pt>
                <c:pt idx="3">
                  <c:v>8800</c:v>
                </c:pt>
                <c:pt idx="4">
                  <c:v>6432900</c:v>
                </c:pt>
                <c:pt idx="5">
                  <c:v>0</c:v>
                </c:pt>
                <c:pt idx="6">
                  <c:v>8287000</c:v>
                </c:pt>
                <c:pt idx="7">
                  <c:v>418300</c:v>
                </c:pt>
                <c:pt idx="8">
                  <c:v>3089200</c:v>
                </c:pt>
                <c:pt idx="9">
                  <c:v>11021300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C3-4EDC-AB27-57564CBFA403}"/>
            </c:ext>
          </c:extLst>
        </c:ser>
        <c:ser>
          <c:idx val="1"/>
          <c:order val="1"/>
          <c:tx>
            <c:strRef>
              <c:f>Исп.расходы!$B$3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538DD5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CC3-4EDC-AB27-57564CBFA40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CC3-4EDC-AB27-57564CBFA403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Исп.расходы!$B$3</c:f>
              <c:strCache>
                <c:ptCount val="10"/>
                <c:pt idx="0">
                  <c:v>Нац.безопасность</c:v>
                </c:pt>
                <c:pt idx="1">
                  <c:v>Спорт</c:v>
                </c:pt>
                <c:pt idx="2">
                  <c:v>СМИ</c:v>
                </c:pt>
                <c:pt idx="3">
                  <c:v>Экология</c:v>
                </c:pt>
                <c:pt idx="4">
                  <c:v>ЖКХ</c:v>
                </c:pt>
                <c:pt idx="5">
                  <c:v>Экономика</c:v>
                </c:pt>
                <c:pt idx="6">
                  <c:v>Социальная политика</c:v>
                </c:pt>
                <c:pt idx="7">
                  <c:v>Образование</c:v>
                </c:pt>
                <c:pt idx="8">
                  <c:v>Культура</c:v>
                </c:pt>
                <c:pt idx="9">
                  <c:v>Государственные вопросы</c:v>
                </c:pt>
              </c:strCache>
            </c:strRef>
          </c:cat>
          <c:val>
            <c:numRef>
              <c:f>Исп.расходы!$B$3</c:f>
              <c:numCache>
                <c:formatCode>General</c:formatCode>
                <c:ptCount val="10"/>
                <c:pt idx="0">
                  <c:v>89300</c:v>
                </c:pt>
                <c:pt idx="1">
                  <c:v>500000</c:v>
                </c:pt>
                <c:pt idx="2">
                  <c:v>2940000</c:v>
                </c:pt>
                <c:pt idx="3">
                  <c:v>30000</c:v>
                </c:pt>
                <c:pt idx="4">
                  <c:v>73517100</c:v>
                </c:pt>
                <c:pt idx="5">
                  <c:v>420000</c:v>
                </c:pt>
                <c:pt idx="6">
                  <c:v>18181000</c:v>
                </c:pt>
                <c:pt idx="7">
                  <c:v>1548300</c:v>
                </c:pt>
                <c:pt idx="8">
                  <c:v>5664800</c:v>
                </c:pt>
                <c:pt idx="9">
                  <c:v>32210900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C3-4EDC-AB27-57564CBFA4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9"/>
        <c:overlap val="1"/>
        <c:axId val="167360768"/>
        <c:axId val="167370752"/>
      </c:barChart>
      <c:catAx>
        <c:axId val="16736076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67370752"/>
        <c:crosses val="autoZero"/>
        <c:auto val="1"/>
        <c:lblAlgn val="ctr"/>
        <c:lblOffset val="100"/>
        <c:noMultiLvlLbl val="0"/>
      </c:catAx>
      <c:valAx>
        <c:axId val="167370752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167360768"/>
        <c:crosses val="autoZero"/>
        <c:crossBetween val="between"/>
        <c:dispUnits>
          <c:builtInUnit val="thousands"/>
          <c:dispUnitsLbl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14675599345527"/>
          <c:y val="0.90905175696981266"/>
          <c:w val="0.10400450901887841"/>
          <c:h val="6.9185675246743739E-2"/>
        </c:manualLayout>
      </c:layout>
      <c:overlay val="0"/>
      <c:txPr>
        <a:bodyPr/>
        <a:lstStyle/>
        <a:p>
          <a:pPr>
            <a:defRPr sz="105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2023.xlsx]Исп.общегосуд.вопросы!Бюджет_в_целом</c:name>
    <c:fmtId val="10"/>
  </c:pivotSource>
  <c:chart>
    <c:title>
      <c:tx>
        <c:strRef>
          <c:f>'Исп.общегосуд.вопросы'!$B$3</c:f>
          <c:strCache>
            <c:ptCount val="1"/>
            <c:pt idx="0">
              <c:v>Общегосударственные вопросы (тыс.руб.)</c:v>
            </c:pt>
          </c:strCache>
        </c:strRef>
      </c:tx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DAD2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B3A2C7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DAD2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rgbClr val="B3A2C7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rgbClr val="DAD2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B3A2C7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2271454944215527"/>
          <c:y val="0.15229541738420174"/>
          <c:w val="0.73295065909825752"/>
          <c:h val="0.80559165936508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'Исп.общегосуд.вопросы'!$B$3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DAD2E4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401-495B-AD53-2AF1D10A34A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01-495B-AD53-2AF1D10A34AA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'Исп.общегосуд.вопросы'!$B$3</c:f>
              <c:strCache>
                <c:ptCount val="5"/>
                <c:pt idx="0">
                  <c:v>Резервный фонд МА</c:v>
                </c:pt>
                <c:pt idx="1">
                  <c:v>Другие вопросы</c:v>
                </c:pt>
                <c:pt idx="2">
                  <c:v>Содержание Главы МО</c:v>
                </c:pt>
                <c:pt idx="3">
                  <c:v>Функционирование аппарата МО</c:v>
                </c:pt>
                <c:pt idx="4">
                  <c:v>Функционирование МА</c:v>
                </c:pt>
              </c:strCache>
            </c:strRef>
          </c:cat>
          <c:val>
            <c:numRef>
              <c:f>'Исп.общегосуд.вопросы'!$B$3</c:f>
              <c:numCache>
                <c:formatCode>General</c:formatCode>
                <c:ptCount val="5"/>
                <c:pt idx="0">
                  <c:v>0</c:v>
                </c:pt>
                <c:pt idx="1">
                  <c:v>81000</c:v>
                </c:pt>
                <c:pt idx="2">
                  <c:v>0</c:v>
                </c:pt>
                <c:pt idx="3">
                  <c:v>706400</c:v>
                </c:pt>
                <c:pt idx="4">
                  <c:v>10233900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01-495B-AD53-2AF1D10A34AA}"/>
            </c:ext>
          </c:extLst>
        </c:ser>
        <c:ser>
          <c:idx val="1"/>
          <c:order val="1"/>
          <c:tx>
            <c:strRef>
              <c:f>'Исп.общегосуд.вопросы'!$B$3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B3A2C7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01-495B-AD53-2AF1D10A34A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01-495B-AD53-2AF1D10A34AA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'Исп.общегосуд.вопросы'!$B$3</c:f>
              <c:strCache>
                <c:ptCount val="5"/>
                <c:pt idx="0">
                  <c:v>Резервный фонд МА</c:v>
                </c:pt>
                <c:pt idx="1">
                  <c:v>Другие вопросы</c:v>
                </c:pt>
                <c:pt idx="2">
                  <c:v>Содержание Главы МО</c:v>
                </c:pt>
                <c:pt idx="3">
                  <c:v>Функционирование аппарата МО</c:v>
                </c:pt>
                <c:pt idx="4">
                  <c:v>Функционирование МА</c:v>
                </c:pt>
              </c:strCache>
            </c:strRef>
          </c:cat>
          <c:val>
            <c:numRef>
              <c:f>'Исп.общегосуд.вопросы'!$B$3</c:f>
              <c:numCache>
                <c:formatCode>General</c:formatCode>
                <c:ptCount val="5"/>
                <c:pt idx="0">
                  <c:v>50000</c:v>
                </c:pt>
                <c:pt idx="1">
                  <c:v>146800</c:v>
                </c:pt>
                <c:pt idx="2">
                  <c:v>1772300</c:v>
                </c:pt>
                <c:pt idx="3">
                  <c:v>2611800</c:v>
                </c:pt>
                <c:pt idx="4">
                  <c:v>27630000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01-495B-AD53-2AF1D10A34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6"/>
        <c:overlap val="1"/>
        <c:axId val="167556224"/>
        <c:axId val="167557760"/>
      </c:barChart>
      <c:catAx>
        <c:axId val="167556224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67557760"/>
        <c:crosses val="autoZero"/>
        <c:auto val="1"/>
        <c:lblAlgn val="ctr"/>
        <c:lblOffset val="100"/>
        <c:noMultiLvlLbl val="0"/>
      </c:catAx>
      <c:valAx>
        <c:axId val="167557760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167556224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78820544578818119"/>
          <c:y val="0.78158866694003237"/>
          <c:w val="0.11696694654877061"/>
          <c:h val="0.12253644618329324"/>
        </c:manualLayout>
      </c:layout>
      <c:overlay val="0"/>
    </c:legend>
    <c:plotVisOnly val="1"/>
    <c:dispBlanksAs val="gap"/>
    <c:showDLblsOverMax val="0"/>
  </c:chart>
  <c:spPr>
    <a:ln w="25400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2023.xlsx]Исп.социальная!Бюджет_в_целом</c:name>
    <c:fmtId val="19"/>
  </c:pivotSource>
  <c:chart>
    <c:title>
      <c:tx>
        <c:strRef>
          <c:f>Исп.социальная!$B$3</c:f>
          <c:strCache>
            <c:ptCount val="1"/>
            <c:pt idx="0">
              <c:v>Социальная политика (тыс.руб.)</c:v>
            </c:pt>
          </c:strCache>
        </c:strRef>
      </c:tx>
      <c:layout>
        <c:manualLayout>
          <c:xMode val="edge"/>
          <c:yMode val="edge"/>
          <c:x val="0.14799862107523246"/>
          <c:y val="2.2973115691686519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FF6969"/>
          </a:solidFill>
        </c:spPr>
      </c:pivotFmt>
      <c:pivotFmt>
        <c:idx val="20"/>
        <c:spPr>
          <a:solidFill>
            <a:srgbClr val="FF9B9B"/>
          </a:solidFill>
        </c:spPr>
      </c:pivotFmt>
      <c:pivotFmt>
        <c:idx val="21"/>
        <c:spPr>
          <a:solidFill>
            <a:srgbClr val="B0CA7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77933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FF6969"/>
          </a:solidFill>
        </c:spPr>
      </c:pivotFmt>
      <c:pivotFmt>
        <c:idx val="24"/>
        <c:spPr>
          <a:solidFill>
            <a:srgbClr val="FF9B9B"/>
          </a:solidFill>
        </c:spPr>
      </c:pivotFmt>
      <c:pivotFmt>
        <c:idx val="25"/>
        <c:spPr>
          <a:solidFill>
            <a:srgbClr val="B0CA7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rgbClr val="77933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rgbClr val="B0CA7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rgbClr val="77933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3744971520220284"/>
          <c:y val="0.16176180872475723"/>
          <c:w val="0.72493181722082056"/>
          <c:h val="0.82099553383742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Исп.социальная!$B$3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B0CA7C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75E-4AB4-BAE2-6B7055AD321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75E-4AB4-BAE2-6B7055AD3218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Исп.социальная!$B$3</c:f>
              <c:strCache>
                <c:ptCount val="2"/>
                <c:pt idx="0">
                  <c:v>Социальное обеспечение населения</c:v>
                </c:pt>
                <c:pt idx="1">
                  <c:v>Охрана семьи и детства</c:v>
                </c:pt>
              </c:strCache>
            </c:strRef>
          </c:cat>
          <c:val>
            <c:numRef>
              <c:f>Исп.социальная!$B$3</c:f>
              <c:numCache>
                <c:formatCode>General</c:formatCode>
                <c:ptCount val="2"/>
                <c:pt idx="0">
                  <c:v>687600</c:v>
                </c:pt>
                <c:pt idx="1">
                  <c:v>7599400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5E-4AB4-BAE2-6B7055AD3218}"/>
            </c:ext>
          </c:extLst>
        </c:ser>
        <c:ser>
          <c:idx val="1"/>
          <c:order val="1"/>
          <c:tx>
            <c:strRef>
              <c:f>Исп.социальная!$B$3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75E-4AB4-BAE2-6B7055AD321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75E-4AB4-BAE2-6B7055AD3218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Исп.социальная!$B$3</c:f>
              <c:strCache>
                <c:ptCount val="2"/>
                <c:pt idx="0">
                  <c:v>Социальное обеспечение населения</c:v>
                </c:pt>
                <c:pt idx="1">
                  <c:v>Охрана семьи и детства</c:v>
                </c:pt>
              </c:strCache>
            </c:strRef>
          </c:cat>
          <c:val>
            <c:numRef>
              <c:f>Исп.социальная!$B$3</c:f>
              <c:numCache>
                <c:formatCode>General</c:formatCode>
                <c:ptCount val="2"/>
                <c:pt idx="0">
                  <c:v>1375500</c:v>
                </c:pt>
                <c:pt idx="1">
                  <c:v>16805500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5E-4AB4-BAE2-6B7055AD32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167642240"/>
        <c:axId val="167643776"/>
      </c:barChart>
      <c:catAx>
        <c:axId val="167642240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67643776"/>
        <c:crosses val="autoZero"/>
        <c:auto val="1"/>
        <c:lblAlgn val="ctr"/>
        <c:lblOffset val="100"/>
        <c:noMultiLvlLbl val="0"/>
      </c:catAx>
      <c:valAx>
        <c:axId val="167643776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167642240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77724491893481074"/>
          <c:y val="0.70581464308272857"/>
          <c:w val="0.15445380491291141"/>
          <c:h val="0.18162496014168236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 cap="rnd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2023.xlsx]Исп.ЖКХ!Бюджет_в_целом</c:name>
    <c:fmtId val="14"/>
  </c:pivotSource>
  <c:chart>
    <c:title>
      <c:tx>
        <c:strRef>
          <c:f>Исп.ЖКХ!$B$3</c:f>
          <c:strCache>
            <c:ptCount val="1"/>
            <c:pt idx="0">
              <c:v>Жилищно-коммунальное хозяйство (тыс.руб.)</c:v>
            </c:pt>
          </c:strCache>
        </c:strRef>
      </c:tx>
      <c:layout>
        <c:manualLayout>
          <c:xMode val="edge"/>
          <c:yMode val="edge"/>
          <c:x val="0.14050892123333067"/>
          <c:y val="1.9047613334049245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DAD2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B3A2C7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90CCD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rgbClr val="41A7C3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rgbClr val="90CCD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41A7C3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90CCD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rgbClr val="41A7C3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3969797714679605"/>
          <c:y val="0.10277162271567372"/>
          <c:w val="0.75865404703199979"/>
          <c:h val="0.855115454033609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Исп.ЖКХ!$B$3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0CCDC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D38-496C-BAB5-3198B75C950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D38-496C-BAB5-3198B75C9507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Исп.ЖКХ!$B$3</c:f>
              <c:strCache>
                <c:ptCount val="5"/>
                <c:pt idx="0">
                  <c:v>Благоустройство территории</c:v>
                </c:pt>
                <c:pt idx="1">
                  <c:v>Озеленение территории</c:v>
                </c:pt>
                <c:pt idx="2">
                  <c:v>Обустройство детских и спортивных площадок</c:v>
                </c:pt>
                <c:pt idx="3">
                  <c:v>Уборка территорий</c:v>
                </c:pt>
                <c:pt idx="4">
                  <c:v>Формирование комфортной городской среды</c:v>
                </c:pt>
              </c:strCache>
            </c:strRef>
          </c:cat>
          <c:val>
            <c:numRef>
              <c:f>Исп.ЖКХ!$B$3</c:f>
              <c:numCache>
                <c:formatCode>General</c:formatCode>
                <c:ptCount val="5"/>
                <c:pt idx="0">
                  <c:v>2071100</c:v>
                </c:pt>
                <c:pt idx="1">
                  <c:v>199800</c:v>
                </c:pt>
                <c:pt idx="2">
                  <c:v>885100</c:v>
                </c:pt>
                <c:pt idx="3">
                  <c:v>3276900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38-496C-BAB5-3198B75C9507}"/>
            </c:ext>
          </c:extLst>
        </c:ser>
        <c:ser>
          <c:idx val="1"/>
          <c:order val="1"/>
          <c:tx>
            <c:strRef>
              <c:f>Исп.ЖКХ!$B$3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41A7C3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D38-496C-BAB5-3198B75C950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D38-496C-BAB5-3198B75C9507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Исп.ЖКХ!$B$3</c:f>
              <c:strCache>
                <c:ptCount val="5"/>
                <c:pt idx="0">
                  <c:v>Благоустройство территории</c:v>
                </c:pt>
                <c:pt idx="1">
                  <c:v>Озеленение территории</c:v>
                </c:pt>
                <c:pt idx="2">
                  <c:v>Обустройство детских и спортивных площадок</c:v>
                </c:pt>
                <c:pt idx="3">
                  <c:v>Уборка территорий</c:v>
                </c:pt>
                <c:pt idx="4">
                  <c:v>Формирование комфортной городской среды</c:v>
                </c:pt>
              </c:strCache>
            </c:strRef>
          </c:cat>
          <c:val>
            <c:numRef>
              <c:f>Исп.ЖКХ!$B$3</c:f>
              <c:numCache>
                <c:formatCode>General</c:formatCode>
                <c:ptCount val="5"/>
                <c:pt idx="0">
                  <c:v>4411400</c:v>
                </c:pt>
                <c:pt idx="1">
                  <c:v>700000</c:v>
                </c:pt>
                <c:pt idx="2">
                  <c:v>2350000</c:v>
                </c:pt>
                <c:pt idx="3">
                  <c:v>8000000</c:v>
                </c:pt>
                <c:pt idx="4">
                  <c:v>58055700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38-496C-BAB5-3198B75C95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1"/>
        <c:overlap val="1"/>
        <c:axId val="167840000"/>
        <c:axId val="167841792"/>
      </c:barChart>
      <c:catAx>
        <c:axId val="167840000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67841792"/>
        <c:crosses val="autoZero"/>
        <c:auto val="1"/>
        <c:lblAlgn val="ctr"/>
        <c:lblOffset val="100"/>
        <c:noMultiLvlLbl val="0"/>
      </c:catAx>
      <c:valAx>
        <c:axId val="167841792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167840000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84344713702114804"/>
          <c:y val="0.75492200827236344"/>
          <c:w val="0.11696694654877061"/>
          <c:h val="0.12253644618329324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2023.xlsx]Исп.образование!Бюджет_в_целом</c:name>
    <c:fmtId val="19"/>
  </c:pivotSource>
  <c:chart>
    <c:title>
      <c:tx>
        <c:strRef>
          <c:f>Исп.образование!$B$3</c:f>
          <c:strCache>
            <c:ptCount val="1"/>
            <c:pt idx="0">
              <c:v>Образование (тыс.руб.)</c:v>
            </c:pt>
          </c:strCache>
        </c:strRef>
      </c:tx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AECAE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538DD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D78F8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rgbClr val="95373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rgbClr val="D78F8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95373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D78F8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rgbClr val="95373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9178255106434133"/>
          <c:y val="5.604283464961294E-2"/>
          <c:w val="0.80821744893565861"/>
          <c:h val="0.929656645620800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Исп.образование!$B$3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D78F8D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82E-4216-9F04-BD4503EE4A1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82E-4216-9F04-BD4503EE4A1A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Исп.образование!$B$3</c:f>
              <c:strCache>
                <c:ptCount val="8"/>
                <c:pt idx="0">
                  <c:v>Укрепление межнационального и межконфессионального согласия</c:v>
                </c:pt>
                <c:pt idx="1">
                  <c:v>Участие в профилактике терроризма и экстремизма</c:v>
                </c:pt>
                <c:pt idx="2">
                  <c:v>Развитие и совершенствование муниципальной службы и кадрового потенциала МО</c:v>
                </c:pt>
                <c:pt idx="3">
                  <c:v>Профилактика правонарушений</c:v>
                </c:pt>
                <c:pt idx="4">
                  <c:v>Профилактика незаконного потребления наркотических и психотропных веществ</c:v>
                </c:pt>
                <c:pt idx="5">
                  <c:v>Профилактика дорожно-транспортного травматизма</c:v>
                </c:pt>
                <c:pt idx="6">
                  <c:v>Патриотическое воспитание</c:v>
                </c:pt>
                <c:pt idx="7">
                  <c:v>Организация досуга населения</c:v>
                </c:pt>
              </c:strCache>
            </c:strRef>
          </c:cat>
          <c:val>
            <c:numRef>
              <c:f>Исп.образование!$B$3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9800</c:v>
                </c:pt>
                <c:pt idx="3">
                  <c:v>0</c:v>
                </c:pt>
                <c:pt idx="4">
                  <c:v>53000</c:v>
                </c:pt>
                <c:pt idx="5">
                  <c:v>0</c:v>
                </c:pt>
                <c:pt idx="6">
                  <c:v>205000</c:v>
                </c:pt>
                <c:pt idx="7">
                  <c:v>150500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2E-4216-9F04-BD4503EE4A1A}"/>
            </c:ext>
          </c:extLst>
        </c:ser>
        <c:ser>
          <c:idx val="1"/>
          <c:order val="1"/>
          <c:tx>
            <c:strRef>
              <c:f>Исп.образование!$B$3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953735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82E-4216-9F04-BD4503EE4A1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82E-4216-9F04-BD4503EE4A1A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Исп.образование!$B$3</c:f>
              <c:strCache>
                <c:ptCount val="8"/>
                <c:pt idx="0">
                  <c:v>Укрепление межнационального и межконфессионального согласия</c:v>
                </c:pt>
                <c:pt idx="1">
                  <c:v>Участие в профилактике терроризма и экстремизма</c:v>
                </c:pt>
                <c:pt idx="2">
                  <c:v>Развитие и совершенствование муниципальной службы и кадрового потенциала МО</c:v>
                </c:pt>
                <c:pt idx="3">
                  <c:v>Профилактика правонарушений</c:v>
                </c:pt>
                <c:pt idx="4">
                  <c:v>Профилактика незаконного потребления наркотических и психотропных веществ</c:v>
                </c:pt>
                <c:pt idx="5">
                  <c:v>Профилактика дорожно-транспортного травматизма</c:v>
                </c:pt>
                <c:pt idx="6">
                  <c:v>Патриотическое воспитание</c:v>
                </c:pt>
                <c:pt idx="7">
                  <c:v>Организация досуга населения</c:v>
                </c:pt>
              </c:strCache>
            </c:strRef>
          </c:cat>
          <c:val>
            <c:numRef>
              <c:f>Исп.образование!$B$3</c:f>
              <c:numCache>
                <c:formatCode>General</c:formatCode>
                <c:ptCount val="8"/>
                <c:pt idx="0">
                  <c:v>33600</c:v>
                </c:pt>
                <c:pt idx="1">
                  <c:v>126000</c:v>
                </c:pt>
                <c:pt idx="2">
                  <c:v>100000</c:v>
                </c:pt>
                <c:pt idx="3">
                  <c:v>150000</c:v>
                </c:pt>
                <c:pt idx="4">
                  <c:v>100000</c:v>
                </c:pt>
                <c:pt idx="5">
                  <c:v>136300</c:v>
                </c:pt>
                <c:pt idx="6">
                  <c:v>400000</c:v>
                </c:pt>
                <c:pt idx="7">
                  <c:v>502400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2E-4216-9F04-BD4503EE4A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9"/>
        <c:overlap val="1"/>
        <c:axId val="167985920"/>
        <c:axId val="167987456"/>
      </c:barChart>
      <c:catAx>
        <c:axId val="167985920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67987456"/>
        <c:crosses val="autoZero"/>
        <c:auto val="1"/>
        <c:lblAlgn val="ctr"/>
        <c:lblOffset val="100"/>
        <c:noMultiLvlLbl val="0"/>
      </c:catAx>
      <c:valAx>
        <c:axId val="167987456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167985920"/>
        <c:crosses val="autoZero"/>
        <c:crossBetween val="between"/>
        <c:dispUnits>
          <c:builtInUnit val="thousands"/>
          <c:dispUnitsLbl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12192198740334"/>
          <c:y val="0.86764085965631699"/>
          <c:w val="9.4149411029389771E-2"/>
          <c:h val="6.0903495784044588E-2"/>
        </c:manualLayout>
      </c:layout>
      <c:overlay val="0"/>
      <c:txPr>
        <a:bodyPr/>
        <a:lstStyle/>
        <a:p>
          <a:pPr>
            <a:defRPr sz="105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2023.xlsx]Исп.культура!Бюджет_в_целом</c:name>
    <c:fmtId val="17"/>
  </c:pivotSource>
  <c:chart>
    <c:title>
      <c:tx>
        <c:strRef>
          <c:f>Исп.культура!$B$3</c:f>
          <c:strCache>
            <c:ptCount val="1"/>
            <c:pt idx="0">
              <c:v>Культура (тыс.руб.)</c:v>
            </c:pt>
          </c:strCache>
        </c:strRef>
      </c:tx>
      <c:layout>
        <c:manualLayout>
          <c:xMode val="edge"/>
          <c:yMode val="edge"/>
          <c:x val="0.3533035340279434"/>
          <c:y val="3.047618133447879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DAD2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B3A2C7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90CCD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rgbClr val="41A7C3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rgbClr val="85A7D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4070AA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85A7D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rgbClr val="4070AA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rgbClr val="85A7D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rgbClr val="4070AA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0829176196794463"/>
          <c:y val="0.17588993311319956"/>
          <c:w val="0.7900601460284602"/>
          <c:h val="0.78199712132757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Исп.культура!$B$3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85A7D1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AC0-4DBC-81F4-0A187180304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AC0-4DBC-81F4-0A1871803043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Исп.культура!$B$3</c:f>
              <c:strCache>
                <c:ptCount val="3"/>
                <c:pt idx="0">
                  <c:v>Досуг населения</c:v>
                </c:pt>
                <c:pt idx="1">
                  <c:v>Местные традиции и обряды</c:v>
                </c:pt>
                <c:pt idx="2">
                  <c:v>Праздничные и зрелищные мероприятия</c:v>
                </c:pt>
              </c:strCache>
            </c:strRef>
          </c:cat>
          <c:val>
            <c:numRef>
              <c:f>Исп.культура!$B$3</c:f>
              <c:numCache>
                <c:formatCode>General</c:formatCode>
                <c:ptCount val="3"/>
                <c:pt idx="0">
                  <c:v>152800</c:v>
                </c:pt>
                <c:pt idx="1">
                  <c:v>1710400</c:v>
                </c:pt>
                <c:pt idx="2">
                  <c:v>1226000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C0-4DBC-81F4-0A1871803043}"/>
            </c:ext>
          </c:extLst>
        </c:ser>
        <c:ser>
          <c:idx val="1"/>
          <c:order val="1"/>
          <c:tx>
            <c:strRef>
              <c:f>Исп.культура!$B$3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4070AA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AC0-4DBC-81F4-0A187180304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AC0-4DBC-81F4-0A1871803043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Исп.культура!$B$3</c:f>
              <c:strCache>
                <c:ptCount val="3"/>
                <c:pt idx="0">
                  <c:v>Досуг населения</c:v>
                </c:pt>
                <c:pt idx="1">
                  <c:v>Местные традиции и обряды</c:v>
                </c:pt>
                <c:pt idx="2">
                  <c:v>Праздничные и зрелищные мероприятия</c:v>
                </c:pt>
              </c:strCache>
            </c:strRef>
          </c:cat>
          <c:val>
            <c:numRef>
              <c:f>Исп.культура!$B$3</c:f>
              <c:numCache>
                <c:formatCode>General</c:formatCode>
                <c:ptCount val="3"/>
                <c:pt idx="0">
                  <c:v>600000</c:v>
                </c:pt>
                <c:pt idx="1">
                  <c:v>2000000</c:v>
                </c:pt>
                <c:pt idx="2">
                  <c:v>3064800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C0-4DBC-81F4-0A18718030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1"/>
        <c:overlap val="1"/>
        <c:axId val="168142336"/>
        <c:axId val="168143872"/>
      </c:barChart>
      <c:catAx>
        <c:axId val="168142336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68143872"/>
        <c:crosses val="autoZero"/>
        <c:auto val="1"/>
        <c:lblAlgn val="ctr"/>
        <c:lblOffset val="100"/>
        <c:noMultiLvlLbl val="0"/>
      </c:catAx>
      <c:valAx>
        <c:axId val="168143872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168142336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84344713702114804"/>
          <c:y val="0.75492200827236344"/>
          <c:w val="0.11696694654877061"/>
          <c:h val="0.12253644618329324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2023.xlsx]Исп.экология!Бюджет_в_целом</c:name>
    <c:fmtId val="22"/>
  </c:pivotSource>
  <c:chart>
    <c:title>
      <c:tx>
        <c:strRef>
          <c:f>Исп.экология!$B$3</c:f>
          <c:strCache>
            <c:ptCount val="1"/>
            <c:pt idx="0">
              <c:v>Охрана окружающей среды (тыс.руб.)</c:v>
            </c:pt>
          </c:strCache>
        </c:strRef>
      </c:tx>
      <c:layout>
        <c:manualLayout>
          <c:xMode val="edge"/>
          <c:yMode val="edge"/>
          <c:x val="0.14799862107523246"/>
          <c:y val="2.2973115691686519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FF6969"/>
          </a:solidFill>
        </c:spPr>
      </c:pivotFmt>
      <c:pivotFmt>
        <c:idx val="20"/>
        <c:spPr>
          <a:solidFill>
            <a:srgbClr val="FF9B9B"/>
          </a:solidFill>
        </c:spPr>
      </c:pivotFmt>
      <c:pivotFmt>
        <c:idx val="21"/>
        <c:spPr>
          <a:solidFill>
            <a:srgbClr val="B0CA7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77933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FF6969"/>
          </a:solidFill>
        </c:spPr>
      </c:pivotFmt>
      <c:pivotFmt>
        <c:idx val="24"/>
        <c:spPr>
          <a:solidFill>
            <a:srgbClr val="FF9B9B"/>
          </a:solidFill>
        </c:spPr>
      </c:pivotFmt>
      <c:pivotFmt>
        <c:idx val="25"/>
        <c:spPr>
          <a:solidFill>
            <a:srgbClr val="F5C5B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rgbClr val="EA8A7A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rgbClr val="F5C5B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rgbClr val="EA8A7A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rgbClr val="F5C5B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rgbClr val="EA8A7A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7847086169877888"/>
          <c:y val="0.31007537030154214"/>
          <c:w val="0.72152913830122112"/>
          <c:h val="0.479229500638748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Исп.экология!$B$3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F5C5BD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D7-4329-9E91-4A39EFFEE14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CD7-4329-9E91-4A39EFFEE14C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Исп.экология!$B$3</c:f>
              <c:strCache>
                <c:ptCount val="1"/>
                <c:pt idx="0">
                  <c:v>Осуществление экологического просвещения и воспитания</c:v>
                </c:pt>
              </c:strCache>
            </c:strRef>
          </c:cat>
          <c:val>
            <c:numRef>
              <c:f>Исп.экология!$B$3</c:f>
              <c:numCache>
                <c:formatCode>General</c:formatCode>
                <c:ptCount val="1"/>
                <c:pt idx="0">
                  <c:v>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D7-4329-9E91-4A39EFFEE14C}"/>
            </c:ext>
          </c:extLst>
        </c:ser>
        <c:ser>
          <c:idx val="1"/>
          <c:order val="1"/>
          <c:tx>
            <c:strRef>
              <c:f>Исп.экология!$B$3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EA8A7A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CD7-4329-9E91-4A39EFFEE14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CD7-4329-9E91-4A39EFFEE14C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Исп.экология!$B$3</c:f>
              <c:strCache>
                <c:ptCount val="1"/>
                <c:pt idx="0">
                  <c:v>Осуществление экологического просвещения и воспитания</c:v>
                </c:pt>
              </c:strCache>
            </c:strRef>
          </c:cat>
          <c:val>
            <c:numRef>
              <c:f>Исп.экология!$B$3</c:f>
              <c:numCache>
                <c:formatCode>General</c:formatCode>
                <c:ptCount val="1"/>
                <c:pt idx="0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D7-4329-9E91-4A39EFFEE1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168343808"/>
        <c:axId val="168349696"/>
      </c:barChart>
      <c:catAx>
        <c:axId val="16834380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68349696"/>
        <c:crosses val="autoZero"/>
        <c:auto val="1"/>
        <c:lblAlgn val="ctr"/>
        <c:lblOffset val="100"/>
        <c:noMultiLvlLbl val="0"/>
      </c:catAx>
      <c:valAx>
        <c:axId val="168349696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168343808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77724491893481074"/>
          <c:y val="0.70581464308272857"/>
          <c:w val="0.15445380491291141"/>
          <c:h val="0.18162496014168236"/>
        </c:manualLayout>
      </c:layout>
      <c:overlay val="0"/>
    </c:legend>
    <c:plotVisOnly val="1"/>
    <c:dispBlanksAs val="gap"/>
    <c:showDLblsOverMax val="0"/>
  </c:chart>
  <c:spPr>
    <a:ln w="25400" cap="rnd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2023.xlsx]Исп.нац.безоп.!Бюджет_в_целом</c:name>
    <c:fmtId val="25"/>
  </c:pivotSource>
  <c:chart>
    <c:title>
      <c:tx>
        <c:strRef>
          <c:f>'Исп.нац.безоп.'!$B$3</c:f>
          <c:strCache>
            <c:ptCount val="1"/>
            <c:pt idx="0">
              <c:v> Национальная безопасность и правоохранительная деятельность (тыс.руб.)</c:v>
            </c:pt>
          </c:strCache>
        </c:strRef>
      </c:tx>
      <c:layout>
        <c:manualLayout>
          <c:xMode val="edge"/>
          <c:yMode val="edge"/>
          <c:x val="0.14426941652924399"/>
          <c:y val="2.4844426566973479E-3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FF6969"/>
          </a:solidFill>
        </c:spPr>
      </c:pivotFmt>
      <c:pivotFmt>
        <c:idx val="20"/>
        <c:spPr>
          <a:solidFill>
            <a:srgbClr val="FF9B9B"/>
          </a:solidFill>
        </c:spPr>
      </c:pivotFmt>
      <c:pivotFmt>
        <c:idx val="21"/>
        <c:spPr>
          <a:solidFill>
            <a:srgbClr val="B0CA7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77933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FF6969"/>
          </a:solidFill>
        </c:spPr>
      </c:pivotFmt>
      <c:pivotFmt>
        <c:idx val="24"/>
        <c:spPr>
          <a:solidFill>
            <a:srgbClr val="FF9B9B"/>
          </a:solidFill>
        </c:spPr>
      </c:pivotFmt>
      <c:pivotFmt>
        <c:idx val="25"/>
        <c:spPr>
          <a:solidFill>
            <a:srgbClr val="F5C5B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rgbClr val="EA8A7A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rgbClr val="D1E0B2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rgbClr val="A9C57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rgbClr val="D1E0B2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rgbClr val="A9C57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rgbClr val="D1E0B2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rgbClr val="A9C57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9832588122485565"/>
          <c:y val="0.38919503313114878"/>
          <c:w val="0.70167411877514441"/>
          <c:h val="0.460971281545516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'Исп.нац.безоп.'!$B$3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D1E0B2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A0D-4F3E-9CA5-7A7F1B6F77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A0D-4F3E-9CA5-7A7F1B6F77B6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'Исп.нац.безоп.'!$B$3</c:f>
              <c:strCache>
                <c:ptCount val="1"/>
                <c:pt idx="0">
                  <c:v>Подготовка населения к действиям при ЧС</c:v>
                </c:pt>
              </c:strCache>
            </c:strRef>
          </c:cat>
          <c:val>
            <c:numRef>
              <c:f>'Исп.нац.безоп.'!$B$3</c:f>
              <c:numCache>
                <c:formatCode>General</c:formatCode>
                <c:ptCount val="1"/>
                <c:pt idx="0">
                  <c:v>54500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0D-4F3E-9CA5-7A7F1B6F77B6}"/>
            </c:ext>
          </c:extLst>
        </c:ser>
        <c:ser>
          <c:idx val="1"/>
          <c:order val="1"/>
          <c:tx>
            <c:strRef>
              <c:f>'Исп.нац.безоп.'!$B$3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A9C57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A0D-4F3E-9CA5-7A7F1B6F77B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A0D-4F3E-9CA5-7A7F1B6F77B6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'Исп.нац.безоп.'!$B$3</c:f>
              <c:strCache>
                <c:ptCount val="1"/>
                <c:pt idx="0">
                  <c:v>Подготовка населения к действиям при ЧС</c:v>
                </c:pt>
              </c:strCache>
            </c:strRef>
          </c:cat>
          <c:val>
            <c:numRef>
              <c:f>'Исп.нац.безоп.'!$B$3</c:f>
              <c:numCache>
                <c:formatCode>General</c:formatCode>
                <c:ptCount val="1"/>
                <c:pt idx="0">
                  <c:v>89300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0D-4F3E-9CA5-7A7F1B6F77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168570880"/>
        <c:axId val="168572416"/>
      </c:barChart>
      <c:catAx>
        <c:axId val="168570880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68572416"/>
        <c:crosses val="autoZero"/>
        <c:auto val="1"/>
        <c:lblAlgn val="ctr"/>
        <c:lblOffset val="100"/>
        <c:noMultiLvlLbl val="0"/>
      </c:catAx>
      <c:valAx>
        <c:axId val="168572416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168570880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8004090842765722"/>
          <c:y val="0.76058977134787009"/>
          <c:w val="0.15445380491291141"/>
          <c:h val="0.18162496014168236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 cap="rnd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2023.xlsx]Налоговые доходы!Налогоые доходы</c:name>
    <c:fmtId val="5"/>
  </c:pivotSource>
  <c:chart>
    <c:title>
      <c:tx>
        <c:strRef>
          <c:f>'Налоговые доходы'!$B$2</c:f>
          <c:strCache>
            <c:ptCount val="1"/>
            <c:pt idx="0">
              <c:v>Налоговые доходы</c:v>
            </c:pt>
          </c:strCache>
        </c:strRef>
      </c:tx>
      <c:layout>
        <c:manualLayout>
          <c:xMode val="edge"/>
          <c:yMode val="edge"/>
          <c:x val="0.26314539335618198"/>
          <c:y val="5.5285510571021143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4D8FC3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-3.674540682414698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0"/>
              <c:y val="-3.149606299212598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</c:pivotFmt>
      <c:pivotFmt>
        <c:idx val="8"/>
        <c:spPr>
          <a:solidFill>
            <a:schemeClr val="accent4">
              <a:lumMod val="40000"/>
              <a:lumOff val="6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5">
              <a:lumMod val="40000"/>
              <a:lumOff val="6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20000"/>
              <a:lumOff val="8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20000"/>
              <a:lumOff val="8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4">
              <a:lumMod val="40000"/>
              <a:lumOff val="6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5">
              <a:lumMod val="40000"/>
              <a:lumOff val="6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0"/>
              <c:y val="-3.674540682414698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0"/>
              <c:y val="-3.149606299212598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tx2">
              <a:lumMod val="20000"/>
              <a:lumOff val="8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4">
              <a:lumMod val="40000"/>
              <a:lumOff val="6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tx2">
              <a:lumMod val="20000"/>
              <a:lumOff val="8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4">
              <a:lumMod val="40000"/>
              <a:lumOff val="6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4EC4A8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7322647836280253"/>
          <c:y val="0.19882547794813554"/>
          <c:w val="0.77790119651413681"/>
          <c:h val="0.591732903465806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'Налоговые доходы'!$B$2</c:f>
              <c:strCache>
                <c:ptCount val="1"/>
                <c:pt idx="0">
                  <c:v>Налоги на доходы физических лиц</c:v>
                </c:pt>
              </c:strCache>
            </c:strRef>
          </c:tx>
          <c:spPr>
            <a:solidFill>
              <a:srgbClr val="4EC4A8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'Налоговые доходы'!$B$2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'Налоговые доходы'!$B$2</c:f>
              <c:numCache>
                <c:formatCode>#,##0</c:formatCode>
                <c:ptCount val="3"/>
                <c:pt idx="0">
                  <c:v>1457100</c:v>
                </c:pt>
                <c:pt idx="1">
                  <c:v>1600800</c:v>
                </c:pt>
                <c:pt idx="2">
                  <c:v>1760200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F-42C9-B0FF-C1567A776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64940800"/>
        <c:axId val="164958976"/>
      </c:barChart>
      <c:catAx>
        <c:axId val="16494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4958976"/>
        <c:crosses val="autoZero"/>
        <c:auto val="1"/>
        <c:lblAlgn val="ctr"/>
        <c:lblOffset val="100"/>
        <c:noMultiLvlLbl val="0"/>
      </c:catAx>
      <c:valAx>
        <c:axId val="164958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4940800"/>
        <c:crosses val="autoZero"/>
        <c:crossBetween val="between"/>
        <c:dispUnits>
          <c:builtInUnit val="thousands"/>
        </c:dispUnits>
      </c:valAx>
    </c:plotArea>
    <c:legend>
      <c:legendPos val="b"/>
      <c:layout>
        <c:manualLayout>
          <c:xMode val="edge"/>
          <c:yMode val="edge"/>
          <c:x val="5.3244038445372253E-2"/>
          <c:y val="0.89633210297179644"/>
          <c:w val="0.91964244682937768"/>
          <c:h val="9.1909397152127634E-2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2023.xlsx]Исп.спорт!Бюджет_в_целом</c:name>
    <c:fmtId val="25"/>
  </c:pivotSource>
  <c:chart>
    <c:title>
      <c:tx>
        <c:strRef>
          <c:f>Исп.спорт!$B$3</c:f>
          <c:strCache>
            <c:ptCount val="1"/>
            <c:pt idx="0">
              <c:v>Физическая культура, спорт (тыс.руб.)</c:v>
            </c:pt>
          </c:strCache>
        </c:strRef>
      </c:tx>
      <c:layout>
        <c:manualLayout>
          <c:xMode val="edge"/>
          <c:yMode val="edge"/>
          <c:x val="0.14799862107523246"/>
          <c:y val="2.2973115691686519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FF6969"/>
          </a:solidFill>
        </c:spPr>
      </c:pivotFmt>
      <c:pivotFmt>
        <c:idx val="20"/>
        <c:spPr>
          <a:solidFill>
            <a:srgbClr val="FF9B9B"/>
          </a:solidFill>
        </c:spPr>
      </c:pivotFmt>
      <c:pivotFmt>
        <c:idx val="21"/>
        <c:spPr>
          <a:solidFill>
            <a:srgbClr val="B0CA7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77933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FF6969"/>
          </a:solidFill>
        </c:spPr>
      </c:pivotFmt>
      <c:pivotFmt>
        <c:idx val="24"/>
        <c:spPr>
          <a:solidFill>
            <a:srgbClr val="FF9B9B"/>
          </a:solidFill>
        </c:spPr>
      </c:pivotFmt>
      <c:pivotFmt>
        <c:idx val="25"/>
        <c:spPr>
          <a:solidFill>
            <a:srgbClr val="F5C5B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rgbClr val="EA8A7A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rgbClr val="E3B0AF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rgbClr val="D17F7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rgbClr val="E3B0AF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rgbClr val="D17F7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rgbClr val="E3B0AF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rgbClr val="D17F7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7847086169877888"/>
          <c:y val="0.31007537030154214"/>
          <c:w val="0.72152913830122112"/>
          <c:h val="0.479229500638748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Исп.спорт!$B$3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E3B0AF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542-4638-B4E6-57CAE239DCE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42-4638-B4E6-57CAE239DCE0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Исп.спорт!$B$3</c:f>
              <c:strCache>
                <c:ptCount val="1"/>
                <c:pt idx="0">
                  <c:v>Развитие физической культуры и массового спорта</c:v>
                </c:pt>
              </c:strCache>
            </c:strRef>
          </c:cat>
          <c:val>
            <c:numRef>
              <c:f>Исп.спорт!$B$3</c:f>
              <c:numCache>
                <c:formatCode>General</c:formatCode>
                <c:ptCount val="1"/>
                <c:pt idx="0">
                  <c:v>144100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42-4638-B4E6-57CAE239DCE0}"/>
            </c:ext>
          </c:extLst>
        </c:ser>
        <c:ser>
          <c:idx val="1"/>
          <c:order val="1"/>
          <c:tx>
            <c:strRef>
              <c:f>Исп.спорт!$B$3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D17F7D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542-4638-B4E6-57CAE239DCE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542-4638-B4E6-57CAE239DCE0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Исп.спорт!$B$3</c:f>
              <c:strCache>
                <c:ptCount val="1"/>
                <c:pt idx="0">
                  <c:v>Развитие физической культуры и массового спорта</c:v>
                </c:pt>
              </c:strCache>
            </c:strRef>
          </c:cat>
          <c:val>
            <c:numRef>
              <c:f>Исп.спорт!$B$3</c:f>
              <c:numCache>
                <c:formatCode>General</c:formatCode>
                <c:ptCount val="1"/>
                <c:pt idx="0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42-4638-B4E6-57CAE239DC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168637952"/>
        <c:axId val="168639488"/>
      </c:barChart>
      <c:catAx>
        <c:axId val="168637952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68639488"/>
        <c:crosses val="autoZero"/>
        <c:auto val="1"/>
        <c:lblAlgn val="ctr"/>
        <c:lblOffset val="100"/>
        <c:noMultiLvlLbl val="0"/>
      </c:catAx>
      <c:valAx>
        <c:axId val="168639488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168637952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77724491893481074"/>
          <c:y val="0.70581464308272857"/>
          <c:w val="0.15445380491291141"/>
          <c:h val="0.18162496014168236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 cap="rnd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2023.xlsx]Исп.СМИ!Бюджет_в_целом</c:name>
    <c:fmtId val="28"/>
  </c:pivotSource>
  <c:chart>
    <c:title>
      <c:tx>
        <c:strRef>
          <c:f>Исп.СМИ!$B$3</c:f>
          <c:strCache>
            <c:ptCount val="1"/>
            <c:pt idx="0">
              <c:v>Средства массовой информации (тыс.руб.)</c:v>
            </c:pt>
          </c:strCache>
        </c:strRef>
      </c:tx>
      <c:layout>
        <c:manualLayout>
          <c:xMode val="edge"/>
          <c:yMode val="edge"/>
          <c:x val="0.14799862107523246"/>
          <c:y val="2.2973115691686519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FF6969"/>
          </a:solidFill>
        </c:spPr>
      </c:pivotFmt>
      <c:pivotFmt>
        <c:idx val="20"/>
        <c:spPr>
          <a:solidFill>
            <a:srgbClr val="FF9B9B"/>
          </a:solidFill>
        </c:spPr>
      </c:pivotFmt>
      <c:pivotFmt>
        <c:idx val="21"/>
        <c:spPr>
          <a:solidFill>
            <a:srgbClr val="B0CA7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77933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FF6969"/>
          </a:solidFill>
        </c:spPr>
      </c:pivotFmt>
      <c:pivotFmt>
        <c:idx val="24"/>
        <c:spPr>
          <a:solidFill>
            <a:srgbClr val="FF9B9B"/>
          </a:solidFill>
        </c:spPr>
      </c:pivotFmt>
      <c:pivotFmt>
        <c:idx val="25"/>
        <c:spPr>
          <a:solidFill>
            <a:srgbClr val="F5C5B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rgbClr val="EA8A7A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rgbClr val="E3B0AF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rgbClr val="D17F7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rgbClr val="B6CB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rgbClr val="7FA3CF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rgbClr val="B6CB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rgbClr val="7FA3CF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rgbClr val="B6CB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rgbClr val="7FA3CF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7847086169877888"/>
          <c:y val="0.31007537030154214"/>
          <c:w val="0.72152913830122112"/>
          <c:h val="0.479229500638748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Исп.СМИ!$B$3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B6CBE4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7E7-4582-B86A-379C16C3EEC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7E7-4582-B86A-379C16C3EEC6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Исп.СМИ!$B$3</c:f>
              <c:strCache>
                <c:ptCount val="1"/>
                <c:pt idx="0">
                  <c:v>Учреждение печатного СМИ </c:v>
                </c:pt>
              </c:strCache>
            </c:strRef>
          </c:cat>
          <c:val>
            <c:numRef>
              <c:f>Исп.СМИ!$B$3</c:f>
              <c:numCache>
                <c:formatCode>General</c:formatCode>
                <c:ptCount val="1"/>
                <c:pt idx="0">
                  <c:v>1469500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E7-4582-B86A-379C16C3EEC6}"/>
            </c:ext>
          </c:extLst>
        </c:ser>
        <c:ser>
          <c:idx val="1"/>
          <c:order val="1"/>
          <c:tx>
            <c:strRef>
              <c:f>Исп.СМИ!$B$3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7FA3CF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7E7-4582-B86A-379C16C3EEC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7E7-4582-B86A-379C16C3EEC6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Исп.СМИ!$B$3</c:f>
              <c:strCache>
                <c:ptCount val="1"/>
                <c:pt idx="0">
                  <c:v>Учреждение печатного СМИ </c:v>
                </c:pt>
              </c:strCache>
            </c:strRef>
          </c:cat>
          <c:val>
            <c:numRef>
              <c:f>Исп.СМИ!$B$3</c:f>
              <c:numCache>
                <c:formatCode>General</c:formatCode>
                <c:ptCount val="1"/>
                <c:pt idx="0">
                  <c:v>2940000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E7-4582-B86A-379C16C3EE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168858368"/>
        <c:axId val="168859904"/>
      </c:barChart>
      <c:catAx>
        <c:axId val="16885836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68859904"/>
        <c:crosses val="autoZero"/>
        <c:auto val="1"/>
        <c:lblAlgn val="ctr"/>
        <c:lblOffset val="100"/>
        <c:noMultiLvlLbl val="0"/>
      </c:catAx>
      <c:valAx>
        <c:axId val="16885990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168858368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77724491893481074"/>
          <c:y val="0.70581464308272857"/>
          <c:w val="0.15445380491291141"/>
          <c:h val="0.18162496014168236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 cap="rnd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2023.xlsx]Исп.трудоустройство!Бюджет_в_целом</c:name>
    <c:fmtId val="31"/>
  </c:pivotSource>
  <c:chart>
    <c:title>
      <c:tx>
        <c:strRef>
          <c:f>Исп.трудоустройство!$B$3</c:f>
          <c:strCache>
            <c:ptCount val="1"/>
            <c:pt idx="0">
              <c:v>Национальная экономика (тыс.руб.)</c:v>
            </c:pt>
          </c:strCache>
        </c:strRef>
      </c:tx>
      <c:layout>
        <c:manualLayout>
          <c:xMode val="edge"/>
          <c:yMode val="edge"/>
          <c:x val="0.14799862107523246"/>
          <c:y val="2.2973115691686519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FF6969"/>
          </a:solidFill>
        </c:spPr>
      </c:pivotFmt>
      <c:pivotFmt>
        <c:idx val="20"/>
        <c:spPr>
          <a:solidFill>
            <a:srgbClr val="FF9B9B"/>
          </a:solidFill>
        </c:spPr>
      </c:pivotFmt>
      <c:pivotFmt>
        <c:idx val="21"/>
        <c:spPr>
          <a:solidFill>
            <a:srgbClr val="B0CA7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77933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FF6969"/>
          </a:solidFill>
        </c:spPr>
      </c:pivotFmt>
      <c:pivotFmt>
        <c:idx val="24"/>
        <c:spPr>
          <a:solidFill>
            <a:srgbClr val="FF9B9B"/>
          </a:solidFill>
        </c:spPr>
      </c:pivotFmt>
      <c:pivotFmt>
        <c:idx val="25"/>
        <c:spPr>
          <a:solidFill>
            <a:srgbClr val="F5C5B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rgbClr val="EA8A7A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rgbClr val="E3B0AF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rgbClr val="D17F7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rgbClr val="B6CB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rgbClr val="7FA3CF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rgbClr val="B6CB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rgbClr val="604A7B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rgbClr val="B6CB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rgbClr val="604A7B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rgbClr val="B6CB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rgbClr val="604A7B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7847086169877888"/>
          <c:y val="0.31007537030154214"/>
          <c:w val="0.72152913830122112"/>
          <c:h val="0.479229500638748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Исп.трудоустройство!$B$3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B6CBE4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16F-4F16-9005-85A3A226CBE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16F-4F16-9005-85A3A226CBE2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Исп.трудоустройство!$B$3</c:f>
              <c:strCache>
                <c:ptCount val="1"/>
                <c:pt idx="0">
                  <c:v>Временное трудоустройство несовершеннолетних в возрасте от 14 до 18 лет</c:v>
                </c:pt>
              </c:strCache>
            </c:strRef>
          </c:cat>
          <c:val>
            <c:numRef>
              <c:f>Исп.трудоустройство!$B$3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6F-4F16-9005-85A3A226CBE2}"/>
            </c:ext>
          </c:extLst>
        </c:ser>
        <c:ser>
          <c:idx val="1"/>
          <c:order val="1"/>
          <c:tx>
            <c:strRef>
              <c:f>Исп.трудоустройство!$B$3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604A7B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16F-4F16-9005-85A3A226CBE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16F-4F16-9005-85A3A226CBE2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Исп.трудоустройство!$B$3</c:f>
              <c:strCache>
                <c:ptCount val="1"/>
                <c:pt idx="0">
                  <c:v>Временное трудоустройство несовершеннолетних в возрасте от 14 до 18 лет</c:v>
                </c:pt>
              </c:strCache>
            </c:strRef>
          </c:cat>
          <c:val>
            <c:numRef>
              <c:f>Исп.трудоустройство!$B$3</c:f>
              <c:numCache>
                <c:formatCode>General</c:formatCode>
                <c:ptCount val="1"/>
                <c:pt idx="0">
                  <c:v>420000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6F-4F16-9005-85A3A226CB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169088512"/>
        <c:axId val="169090048"/>
      </c:barChart>
      <c:catAx>
        <c:axId val="169088512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69090048"/>
        <c:crosses val="autoZero"/>
        <c:auto val="1"/>
        <c:lblAlgn val="ctr"/>
        <c:lblOffset val="100"/>
        <c:noMultiLvlLbl val="0"/>
      </c:catAx>
      <c:valAx>
        <c:axId val="169090048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169088512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77724491893481074"/>
          <c:y val="0.70581464308272857"/>
          <c:w val="0.15445380491291141"/>
          <c:h val="0.18162496014168236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 cap="rnd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844380010875"/>
          <c:y val="0.31391865250719186"/>
          <c:w val="0.78009099652403502"/>
          <c:h val="0.64830330929891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'Динамика 2021-2025'!$B$7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A38DB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CF6-4688-ACC7-7C33707DBE93}"/>
              </c:ext>
            </c:extLst>
          </c:dPt>
          <c:dPt>
            <c:idx val="1"/>
            <c:invertIfNegative val="0"/>
            <c:bubble3D val="0"/>
            <c:spPr>
              <a:solidFill>
                <a:srgbClr val="A38DB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CF6-4688-ACC7-7C33707DBE93}"/>
              </c:ext>
            </c:extLst>
          </c:dPt>
          <c:dPt>
            <c:idx val="2"/>
            <c:invertIfNegative val="0"/>
            <c:bubble3D val="0"/>
            <c:spPr>
              <a:solidFill>
                <a:srgbClr val="A38DB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CF6-4688-ACC7-7C33707DBE93}"/>
              </c:ext>
            </c:extLst>
          </c:dPt>
          <c:dPt>
            <c:idx val="3"/>
            <c:invertIfNegative val="0"/>
            <c:bubble3D val="0"/>
            <c:spPr>
              <a:solidFill>
                <a:srgbClr val="A38DB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ECF6-4688-ACC7-7C33707DBE93}"/>
              </c:ext>
            </c:extLst>
          </c:dPt>
          <c:dPt>
            <c:idx val="4"/>
            <c:invertIfNegative val="0"/>
            <c:bubble3D val="0"/>
            <c:spPr>
              <a:solidFill>
                <a:srgbClr val="A38DB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ECF6-4688-ACC7-7C33707DBE93}"/>
              </c:ext>
            </c:extLst>
          </c:dPt>
          <c:cat>
            <c:numRef>
              <c:f>'Динамика 2021-2025'!$C$6:$G$6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'Динамика 2021-2025'!$C$7:$G$7</c:f>
              <c:numCache>
                <c:formatCode>General</c:formatCode>
                <c:ptCount val="5"/>
                <c:pt idx="0">
                  <c:v>85487.3</c:v>
                </c:pt>
                <c:pt idx="1">
                  <c:v>88666.9</c:v>
                </c:pt>
                <c:pt idx="2">
                  <c:v>133189.4</c:v>
                </c:pt>
                <c:pt idx="3">
                  <c:v>101026.3</c:v>
                </c:pt>
                <c:pt idx="4">
                  <c:v>105600.7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F6-4688-ACC7-7C33707DBE93}"/>
            </c:ext>
          </c:extLst>
        </c:ser>
        <c:ser>
          <c:idx val="1"/>
          <c:order val="1"/>
          <c:tx>
            <c:strRef>
              <c:f>'Динамика 2021-2025'!$B$8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B9848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'Динамика 2021-2025'!$C$6:$G$6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'Динамика 2021-2025'!$C$8:$G$8</c:f>
              <c:numCache>
                <c:formatCode>General</c:formatCode>
                <c:ptCount val="5"/>
                <c:pt idx="0">
                  <c:v>85364.9</c:v>
                </c:pt>
                <c:pt idx="1">
                  <c:v>88047.7</c:v>
                </c:pt>
                <c:pt idx="2">
                  <c:v>135101.4</c:v>
                </c:pt>
                <c:pt idx="3">
                  <c:v>101026.3</c:v>
                </c:pt>
                <c:pt idx="4">
                  <c:v>105600.7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F6-4688-ACC7-7C33707DBE93}"/>
            </c:ext>
          </c:extLst>
        </c:ser>
        <c:ser>
          <c:idx val="2"/>
          <c:order val="2"/>
          <c:tx>
            <c:strRef>
              <c:f>'Динамика 2021-2025'!$B$9</c:f>
              <c:strCache>
                <c:ptCount val="1"/>
                <c:pt idx="0">
                  <c:v>Дефицит/Профицит</c:v>
                </c:pt>
              </c:strCache>
            </c:strRef>
          </c:tx>
          <c:spPr>
            <a:solidFill>
              <a:srgbClr val="2F70AF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'Динамика 2021-2025'!$C$6:$G$6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'Динамика 2021-2025'!$C$9:$G$9</c:f>
              <c:numCache>
                <c:formatCode>General</c:formatCode>
                <c:ptCount val="5"/>
                <c:pt idx="0">
                  <c:v>122.4</c:v>
                </c:pt>
                <c:pt idx="1">
                  <c:v>619.20000000000005</c:v>
                </c:pt>
                <c:pt idx="2">
                  <c:v>-1912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CF6-4688-ACC7-7C33707DB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169151104"/>
        <c:axId val="169156992"/>
      </c:barChart>
      <c:catAx>
        <c:axId val="16915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9156992"/>
        <c:crossesAt val="0"/>
        <c:auto val="1"/>
        <c:lblAlgn val="ctr"/>
        <c:lblOffset val="100"/>
        <c:noMultiLvlLbl val="0"/>
      </c:catAx>
      <c:valAx>
        <c:axId val="169156992"/>
        <c:scaling>
          <c:orientation val="minMax"/>
          <c:max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9151104"/>
        <c:crosses val="autoZero"/>
        <c:crossBetween val="between"/>
      </c:valAx>
      <c:spPr>
        <a:noFill/>
        <a:ln>
          <a:noFill/>
        </a:ln>
        <a:effectLst>
          <a:glow rad="50800">
            <a:schemeClr val="accent1"/>
          </a:glow>
          <a:softEdge rad="0"/>
        </a:effectLst>
      </c:spPr>
    </c:plotArea>
    <c:legend>
      <c:legendPos val="l"/>
      <c:layout>
        <c:manualLayout>
          <c:xMode val="edge"/>
          <c:yMode val="edge"/>
          <c:x val="0"/>
          <c:y val="0.37352876984126981"/>
          <c:w val="0.14255068774611757"/>
          <c:h val="0.25491335978835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2">
          <a:lumMod val="60000"/>
          <a:lumOff val="40000"/>
        </a:schemeClr>
      </a:solidFill>
      <a:round/>
    </a:ln>
    <a:effectLst>
      <a:outerShdw blurRad="50800" dist="63500" dir="2700000" algn="ctr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36400987851204E-2"/>
          <c:y val="0.30275993628216674"/>
          <c:w val="0.90807978116659482"/>
          <c:h val="0.62850248815997511"/>
        </c:manualLayout>
      </c:layout>
      <c:lineChart>
        <c:grouping val="standard"/>
        <c:varyColors val="0"/>
        <c:ser>
          <c:idx val="0"/>
          <c:order val="0"/>
          <c:tx>
            <c:strRef>
              <c:f>'Расчет на человека'!$B$7</c:f>
              <c:strCache>
                <c:ptCount val="1"/>
              </c:strCache>
            </c:strRef>
          </c:tx>
          <c:spPr>
            <a:ln w="15875" cap="sq">
              <a:solidFill>
                <a:srgbClr val="056474"/>
              </a:solidFill>
              <a:bevel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27000" h="127000"/>
              </a:sp3d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>
                  <a:bevelT w="127000" h="127000"/>
                </a:sp3d>
              </c:spPr>
            </c:marker>
            <c:bubble3D val="0"/>
            <c:spPr>
              <a:ln w="15875" cap="sq">
                <a:solidFill>
                  <a:srgbClr val="056474"/>
                </a:solidFill>
                <a:beve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6F0-42CD-8123-381D1DD33A4B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>
                  <a:bevelT w="127000" h="127000"/>
                </a:sp3d>
              </c:spPr>
            </c:marker>
            <c:bubble3D val="0"/>
            <c:spPr>
              <a:ln w="15875" cap="sq">
                <a:solidFill>
                  <a:srgbClr val="056474"/>
                </a:solidFill>
                <a:beve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F0-42CD-8123-381D1DD33A4B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>
                  <a:bevelT w="127000" h="127000"/>
                </a:sp3d>
              </c:spPr>
            </c:marker>
            <c:bubble3D val="0"/>
            <c:spPr>
              <a:ln w="15875" cap="sq">
                <a:solidFill>
                  <a:srgbClr val="056474"/>
                </a:solidFill>
                <a:beve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6F0-42CD-8123-381D1DD33A4B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>
                  <a:bevelT w="127000" h="127000"/>
                </a:sp3d>
              </c:spPr>
            </c:marker>
            <c:bubble3D val="0"/>
            <c:spPr>
              <a:ln w="15875" cap="sq">
                <a:solidFill>
                  <a:srgbClr val="056474"/>
                </a:solidFill>
                <a:beve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6F0-42CD-8123-381D1DD33A4B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>
                  <a:bevelT w="127000" h="127000"/>
                </a:sp3d>
              </c:spPr>
            </c:marker>
            <c:bubble3D val="0"/>
            <c:spPr>
              <a:ln w="15875" cap="sq">
                <a:solidFill>
                  <a:srgbClr val="056474"/>
                </a:solidFill>
                <a:beve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6F0-42CD-8123-381D1DD33A4B}"/>
              </c:ext>
            </c:extLst>
          </c:dPt>
          <c:cat>
            <c:numRef>
              <c:f>'Расчет на человека'!$C$6:$G$6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'Расчет на человека'!$C$7:$G$7</c:f>
              <c:numCache>
                <c:formatCode>General</c:formatCode>
                <c:ptCount val="5"/>
                <c:pt idx="0">
                  <c:v>1600.5</c:v>
                </c:pt>
                <c:pt idx="1">
                  <c:v>1683.67</c:v>
                </c:pt>
                <c:pt idx="2">
                  <c:v>2583.4499999999998</c:v>
                </c:pt>
                <c:pt idx="3">
                  <c:v>1931.85</c:v>
                </c:pt>
                <c:pt idx="4">
                  <c:v>2019.33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6F0-42CD-8123-381D1DD33A4B}"/>
            </c:ext>
          </c:extLst>
        </c:ser>
        <c:ser>
          <c:idx val="1"/>
          <c:order val="1"/>
          <c:tx>
            <c:strRef>
              <c:f>'Расчет на человека'!$B$8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'Расчет на человека'!$C$6:$G$6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'Расчет на человека'!$C$8:$G$8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6F0-42CD-8123-381D1DD33A4B}"/>
            </c:ext>
          </c:extLst>
        </c:ser>
        <c:ser>
          <c:idx val="2"/>
          <c:order val="2"/>
          <c:tx>
            <c:strRef>
              <c:f>'Расчет на человека'!$B$9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'Расчет на человека'!$C$6:$G$6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'Расчет на человека'!$C$9:$G$9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6F0-42CD-8123-381D1DD33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75168"/>
        <c:axId val="200777088"/>
      </c:lineChart>
      <c:catAx>
        <c:axId val="2007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777088"/>
        <c:crossesAt val="0"/>
        <c:auto val="1"/>
        <c:lblAlgn val="ctr"/>
        <c:lblOffset val="100"/>
        <c:noMultiLvlLbl val="0"/>
      </c:catAx>
      <c:valAx>
        <c:axId val="200777088"/>
        <c:scaling>
          <c:orientation val="minMax"/>
          <c:max val="28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0775168"/>
        <c:crosses val="autoZero"/>
        <c:crossBetween val="between"/>
      </c:valAx>
      <c:spPr>
        <a:noFill/>
        <a:ln>
          <a:noFill/>
        </a:ln>
        <a:effectLst>
          <a:glow rad="50800">
            <a:schemeClr val="accent1"/>
          </a:glow>
          <a:softEdge rad="0"/>
        </a:effec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2">
          <a:lumMod val="60000"/>
          <a:lumOff val="40000"/>
        </a:schemeClr>
      </a:solidFill>
      <a:round/>
    </a:ln>
    <a:effectLst>
      <a:outerShdw blurRad="50800" dist="63500" dir="2700000" algn="ctr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2023.xlsx]Показатели бюджета!Показатели бюджета</c:name>
    <c:fmtId val="0"/>
  </c:pivotSource>
  <c:chart>
    <c:title>
      <c:tx>
        <c:strRef>
          <c:f>'Показатели бюджета'!$B$2</c:f>
          <c:strCache>
            <c:ptCount val="1"/>
            <c:pt idx="0">
              <c:v>Основные характеристики бюджета (тыс.руб.)</c:v>
            </c:pt>
          </c:strCache>
        </c:strRef>
      </c:tx>
      <c:layout>
        <c:manualLayout>
          <c:xMode val="edge"/>
          <c:yMode val="edge"/>
          <c:x val="0.14044871509705353"/>
          <c:y val="0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3.766478342749529E-3"/>
              <c:y val="-2.2694141955659799E-2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034951881014874"/>
          <c:y val="0.20315762613006708"/>
          <c:w val="0.77759910092539242"/>
          <c:h val="0.649475794692330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'Показатели бюджета'!$B$2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rgbClr val="6AA7A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5.67375886524822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BF-4B31-924E-23BC27C3B46F}"/>
                </c:ext>
              </c:extLst>
            </c:dLbl>
            <c:dLbl>
              <c:idx val="1"/>
              <c:layout>
                <c:manualLayout>
                  <c:x val="0"/>
                  <c:y val="1.13475177304964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BF-4B31-924E-23BC27C3B46F}"/>
                </c:ext>
              </c:extLst>
            </c:dLbl>
            <c:dLbl>
              <c:idx val="2"/>
              <c:layout>
                <c:manualLayout>
                  <c:x val="3.766478342749529E-3"/>
                  <c:y val="-2.2694141955659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BF-4B31-924E-23BC27C3B46F}"/>
                </c:ext>
              </c:extLst>
            </c:dLbl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'Показатели бюджета'!$B$2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'Показатели бюджета'!$B$2</c:f>
              <c:numCache>
                <c:formatCode>#,##0</c:formatCode>
                <c:ptCount val="3"/>
                <c:pt idx="0">
                  <c:v>105600700</c:v>
                </c:pt>
                <c:pt idx="1">
                  <c:v>105600700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F5-4BE3-A29A-D7062CCF9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00663424"/>
        <c:axId val="200664960"/>
      </c:barChart>
      <c:catAx>
        <c:axId val="200663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0664960"/>
        <c:crosses val="autoZero"/>
        <c:auto val="1"/>
        <c:lblAlgn val="ctr"/>
        <c:lblOffset val="100"/>
        <c:noMultiLvlLbl val="0"/>
      </c:catAx>
      <c:valAx>
        <c:axId val="200664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0663424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2023.xlsx]Безвозмездные поступления!Показатели бюджета</c:name>
    <c:fmtId val="1"/>
  </c:pivotSource>
  <c:chart>
    <c:title>
      <c:tx>
        <c:strRef>
          <c:f>'Безвозмездные поступления'!$B$2</c:f>
          <c:strCache>
            <c:ptCount val="1"/>
            <c:pt idx="0">
              <c:v>Безвозмездные поступления</c:v>
            </c:pt>
          </c:strCache>
        </c:strRef>
      </c:tx>
      <c:layout>
        <c:manualLayout>
          <c:xMode val="edge"/>
          <c:yMode val="edge"/>
          <c:x val="0.20150399804675578"/>
          <c:y val="3.9537479074958151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4D8FC3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-3.6745406824146981E-2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0"/>
              <c:y val="-3.1496062992125984E-2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3.5315061052109196E-17"/>
              <c:y val="4.8118429258658238E-17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4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034952947954677"/>
          <c:y val="0.19281542563085127"/>
          <c:w val="0.75953225359025245"/>
          <c:h val="0.591732903465806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'Безвозмездные поступления'!$B$2</c:f>
              <c:strCache>
                <c:ptCount val="1"/>
                <c:pt idx="0">
                  <c:v>Дотации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'Безвозмездные поступления'!$B$2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'Безвозмездные поступления'!$B$2</c:f>
              <c:numCache>
                <c:formatCode>#,##0</c:formatCode>
                <c:ptCount val="3"/>
                <c:pt idx="0">
                  <c:v>74063900</c:v>
                </c:pt>
                <c:pt idx="1">
                  <c:v>77578900</c:v>
                </c:pt>
                <c:pt idx="2">
                  <c:v>81010300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B-49FA-9F24-BB5D9EDD4593}"/>
            </c:ext>
          </c:extLst>
        </c:ser>
        <c:ser>
          <c:idx val="1"/>
          <c:order val="1"/>
          <c:tx>
            <c:strRef>
              <c:f>'Безвозмездные поступления'!$B$2</c:f>
              <c:strCache>
                <c:ptCount val="1"/>
                <c:pt idx="0">
                  <c:v>Субвенции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5315061052109196E-17"/>
                  <c:y val="4.811842925865823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58-4081-BF40-F738BA342BF7}"/>
                </c:ext>
              </c:extLst>
            </c:dLbl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'Безвозмездные поступления'!$B$2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'Безвозмездные поступления'!$B$2</c:f>
              <c:numCache>
                <c:formatCode>#,##0</c:formatCode>
                <c:ptCount val="3"/>
                <c:pt idx="0">
                  <c:v>20526600</c:v>
                </c:pt>
                <c:pt idx="1">
                  <c:v>21525600</c:v>
                </c:pt>
                <c:pt idx="2">
                  <c:v>22509100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5B-49FA-9F24-BB5D9EDD4593}"/>
            </c:ext>
          </c:extLst>
        </c:ser>
        <c:ser>
          <c:idx val="2"/>
          <c:order val="2"/>
          <c:tx>
            <c:strRef>
              <c:f>'Безвозмездные поступления'!$B$2</c:f>
              <c:strCache>
                <c:ptCount val="1"/>
                <c:pt idx="0">
                  <c:v>Субсидии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0"/>
                  <c:y val="-3.67454068241469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58-4081-BF40-F738BA342BF7}"/>
                </c:ext>
              </c:extLst>
            </c:dLbl>
            <c:dLbl>
              <c:idx val="2"/>
              <c:layout>
                <c:manualLayout>
                  <c:x val="0"/>
                  <c:y val="-3.14960629921259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58-4081-BF40-F738BA342BF7}"/>
                </c:ext>
              </c:extLst>
            </c:dLbl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'Безвозмездные поступления'!$B$2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'Безвозмездные поступления'!$B$2</c:f>
              <c:numCache>
                <c:formatCode>#,##0</c:formatCode>
                <c:ptCount val="3"/>
                <c:pt idx="0">
                  <c:v>36820800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5B-49FA-9F24-BB5D9EDD4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00672768"/>
        <c:axId val="200674304"/>
      </c:barChart>
      <c:catAx>
        <c:axId val="20067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0674304"/>
        <c:crosses val="autoZero"/>
        <c:auto val="1"/>
        <c:lblAlgn val="ctr"/>
        <c:lblOffset val="100"/>
        <c:noMultiLvlLbl val="0"/>
      </c:catAx>
      <c:valAx>
        <c:axId val="200674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0672768"/>
        <c:crosses val="autoZero"/>
        <c:crossBetween val="between"/>
        <c:dispUnits>
          <c:builtInUnit val="thousands"/>
        </c:dispUnits>
      </c:valAx>
    </c:plotArea>
    <c:legend>
      <c:legendPos val="b"/>
      <c:layout>
        <c:manualLayout>
          <c:xMode val="edge"/>
          <c:yMode val="edge"/>
          <c:x val="0.16712291117975003"/>
          <c:y val="0.9015814164961663"/>
          <c:w val="0.76305865836537878"/>
          <c:h val="9.1909397152127634E-2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2023.xlsx]Неналоговые поступления!Неналоговые поступления</c:name>
    <c:fmtId val="2"/>
  </c:pivotSource>
  <c:chart>
    <c:title>
      <c:tx>
        <c:rich>
          <a:bodyPr/>
          <a:lstStyle/>
          <a:p>
            <a:pPr>
              <a:defRPr sz="1400" b="0">
                <a:latin typeface="Times New Roman" pitchFamily="18" charset="0"/>
                <a:cs typeface="Times New Roman" pitchFamily="18" charset="0"/>
              </a:defRPr>
            </a:pPr>
            <a:r>
              <a:rPr lang="ru-RU"/>
              <a:t>Неналоговые доходы</a:t>
            </a:r>
          </a:p>
        </c:rich>
      </c:tx>
      <c:layout>
        <c:manualLayout>
          <c:xMode val="edge"/>
          <c:yMode val="edge"/>
          <c:x val="0.20150399804675578"/>
          <c:y val="3.9537479074958151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4D8FC3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-3.674540682414698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0"/>
              <c:y val="-3.149606299212598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3.5315061052109196E-17"/>
              <c:y val="4.8118429258658238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4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4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3.5315061052109196E-17"/>
              <c:y val="4.8118429258658238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0"/>
              <c:y val="-3.674540682414698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0"/>
              <c:y val="-3.149606299212598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-3.5315061052109196E-17"/>
              <c:y val="4.8118429258658238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0"/>
              <c:y val="-3.674540682414698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0"/>
              <c:y val="-3.149606299212598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4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layout>
            <c:manualLayout>
              <c:x val="-3.5315061052109196E-17"/>
              <c:y val="4.8118429258658238E-17"/>
            </c:manualLayout>
          </c:layout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034952947954677"/>
          <c:y val="0.19281542563085127"/>
          <c:w val="0.75953225359025245"/>
          <c:h val="0.591732903465806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'Неналоговые поступления'!$C$6:$C$7</c:f>
              <c:strCache>
                <c:ptCount val="1"/>
                <c:pt idx="0">
                  <c:v>Прочие доходы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'Неналоговые поступления'!$B$8:$B$10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'Неналоговые поступления'!$C$8:$C$10</c:f>
              <c:numCache>
                <c:formatCode>#,##0</c:formatCode>
                <c:ptCount val="3"/>
                <c:pt idx="0">
                  <c:v>301000</c:v>
                </c:pt>
                <c:pt idx="1">
                  <c:v>301000</c:v>
                </c:pt>
                <c:pt idx="2">
                  <c:v>301100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B-4C10-A0E5-5D7674F3377B}"/>
            </c:ext>
          </c:extLst>
        </c:ser>
        <c:ser>
          <c:idx val="1"/>
          <c:order val="1"/>
          <c:tx>
            <c:strRef>
              <c:f>'Неналоговые поступления'!$D$6:$D$7</c:f>
              <c:strCache>
                <c:ptCount val="1"/>
                <c:pt idx="0">
                  <c:v>Штрафы,санкции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5315061052109196E-17"/>
                  <c:y val="4.811842925865823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1B-4A18-A490-C979F3A0A753}"/>
                </c:ext>
              </c:extLst>
            </c:dLbl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'Неналоговые поступления'!$B$8:$B$10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'Неналоговые поступления'!$D$8:$D$10</c:f>
              <c:numCache>
                <c:formatCode>#,##0</c:formatCode>
                <c:ptCount val="3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AB-4C10-A0E5-5D7674F33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00927104"/>
        <c:axId val="200928640"/>
      </c:barChart>
      <c:catAx>
        <c:axId val="20092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0928640"/>
        <c:crosses val="autoZero"/>
        <c:auto val="1"/>
        <c:lblAlgn val="ctr"/>
        <c:lblOffset val="100"/>
        <c:noMultiLvlLbl val="0"/>
      </c:catAx>
      <c:valAx>
        <c:axId val="20092864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0927104"/>
        <c:crosses val="autoZero"/>
        <c:crossBetween val="between"/>
        <c:dispUnits>
          <c:builtInUnit val="thousands"/>
        </c:dispUnits>
      </c:valAx>
    </c:plotArea>
    <c:legend>
      <c:legendPos val="b"/>
      <c:layout>
        <c:manualLayout>
          <c:xMode val="edge"/>
          <c:yMode val="edge"/>
          <c:x val="0.16712291117975003"/>
          <c:y val="0.9015814164961663"/>
          <c:w val="0.76305865836537878"/>
          <c:h val="9.1909397152127634E-2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2023.xlsx]Налоговые доходы!Налогоые доходы</c:name>
    <c:fmtId val="3"/>
  </c:pivotSource>
  <c:chart>
    <c:title>
      <c:tx>
        <c:strRef>
          <c:f>'Налоговые доходы'!$B$2</c:f>
          <c:strCache>
            <c:ptCount val="1"/>
            <c:pt idx="0">
              <c:v>Налоговые доходы</c:v>
            </c:pt>
          </c:strCache>
        </c:strRef>
      </c:tx>
      <c:layout>
        <c:manualLayout>
          <c:xMode val="edge"/>
          <c:yMode val="edge"/>
          <c:x val="0.26314539335618198"/>
          <c:y val="5.5285510571021143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4D8FC3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-3.674540682414698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0"/>
              <c:y val="-3.149606299212598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</c:pivotFmt>
      <c:pivotFmt>
        <c:idx val="8"/>
        <c:spPr>
          <a:solidFill>
            <a:schemeClr val="accent4">
              <a:lumMod val="40000"/>
              <a:lumOff val="6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5">
              <a:lumMod val="40000"/>
              <a:lumOff val="6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20000"/>
              <a:lumOff val="8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20000"/>
              <a:lumOff val="8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4">
              <a:lumMod val="40000"/>
              <a:lumOff val="6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5">
              <a:lumMod val="40000"/>
              <a:lumOff val="6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0"/>
              <c:y val="-3.674540682414698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0"/>
              <c:y val="-3.149606299212598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tx2">
              <a:lumMod val="20000"/>
              <a:lumOff val="8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4">
              <a:lumMod val="40000"/>
              <a:lumOff val="6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tx2">
              <a:lumMod val="20000"/>
              <a:lumOff val="8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4">
              <a:lumMod val="40000"/>
              <a:lumOff val="6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034952947954677"/>
          <c:y val="0.19281542563085127"/>
          <c:w val="0.75953225359025245"/>
          <c:h val="0.591732903465806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'Налоговые доходы'!$B$2</c:f>
              <c:strCache>
                <c:ptCount val="1"/>
                <c:pt idx="0">
                  <c:v>Налоги на доходы физических лиц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'Налоговые доходы'!$B$2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'Налоговые доходы'!$B$2</c:f>
              <c:numCache>
                <c:formatCode>#,##0</c:formatCode>
                <c:ptCount val="3"/>
                <c:pt idx="0">
                  <c:v>1457100</c:v>
                </c:pt>
                <c:pt idx="1">
                  <c:v>1600800</c:v>
                </c:pt>
                <c:pt idx="2">
                  <c:v>1760200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1-486D-AC90-6AE2165B0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01089024"/>
        <c:axId val="201090560"/>
      </c:barChart>
      <c:catAx>
        <c:axId val="20108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1090560"/>
        <c:crosses val="autoZero"/>
        <c:auto val="1"/>
        <c:lblAlgn val="ctr"/>
        <c:lblOffset val="100"/>
        <c:noMultiLvlLbl val="0"/>
      </c:catAx>
      <c:valAx>
        <c:axId val="201090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1089024"/>
        <c:crosses val="autoZero"/>
        <c:crossBetween val="between"/>
        <c:dispUnits>
          <c:builtInUnit val="thousands"/>
        </c:dispUnits>
      </c:valAx>
    </c:plotArea>
    <c:legend>
      <c:legendPos val="b"/>
      <c:layout>
        <c:manualLayout>
          <c:xMode val="edge"/>
          <c:yMode val="edge"/>
          <c:x val="0.16712291117975003"/>
          <c:y val="0.89633207266414527"/>
          <c:w val="0.76305865836537878"/>
          <c:h val="9.1909397152127634E-2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pivotSource>
    <c:name>[Дашборд Бюджет МО Северный 2023.xlsx]Структура доходов!Структура доходов</c:name>
    <c:fmtId val="1"/>
  </c:pivotSource>
  <c:chart>
    <c:title>
      <c:tx>
        <c:strRef>
          <c:f>'Структура доходов'!$B$2</c:f>
          <c:strCache>
            <c:ptCount val="1"/>
            <c:pt idx="0">
              <c:v>Структура доходов</c:v>
            </c:pt>
          </c:strCache>
        </c:strRef>
      </c:tx>
      <c:layout>
        <c:manualLayout>
          <c:xMode val="edge"/>
          <c:yMode val="edge"/>
          <c:x val="0.29269923810295112"/>
          <c:y val="1.3305843932181845E-2"/>
        </c:manualLayout>
      </c:layout>
      <c:overlay val="1"/>
      <c:txPr>
        <a:bodyPr/>
        <a:lstStyle/>
        <a:p>
          <a:pPr>
            <a:defRPr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0">
            <a:noFill/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.11009171660966635"/>
              <c:y val="0"/>
            </c:manualLayout>
          </c:layout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  <c:spPr>
          <a:solidFill>
            <a:srgbClr val="9F9FFF"/>
          </a:solidFill>
          <a:ln w="0">
            <a:noFill/>
          </a:ln>
        </c:spPr>
      </c:pivotFmt>
      <c:pivotFmt>
        <c:idx val="8"/>
        <c:spPr>
          <a:solidFill>
            <a:srgbClr val="FF0000"/>
          </a:solidFill>
          <a:ln w="0">
            <a:noFill/>
          </a:ln>
        </c:spPr>
        <c:dLbl>
          <c:idx val="0"/>
          <c:layout>
            <c:manualLayout>
              <c:x val="-2.839506755566663E-2"/>
              <c:y val="-2.9246143637713641E-2"/>
            </c:manualLayout>
          </c:layout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009999"/>
          </a:solidFill>
          <a:ln w="0">
            <a:noFill/>
          </a:ln>
        </c:spPr>
      </c:pivotFmt>
      <c:pivotFmt>
        <c:idx val="10"/>
        <c:spPr>
          <a:solidFill>
            <a:srgbClr val="F9B073"/>
          </a:solidFill>
          <a:ln w="0">
            <a:noFill/>
          </a:ln>
        </c:spPr>
      </c:pivotFmt>
      <c:pivotFmt>
        <c:idx val="11"/>
        <c:spPr>
          <a:solidFill>
            <a:srgbClr val="B8848C"/>
          </a:solidFill>
          <a:ln w="0">
            <a:noFill/>
          </a:ln>
        </c:spPr>
      </c:pivotFmt>
    </c:pivotFmts>
    <c:plotArea>
      <c:layout>
        <c:manualLayout>
          <c:layoutTarget val="inner"/>
          <c:xMode val="edge"/>
          <c:yMode val="edge"/>
          <c:x val="0.31338863456988925"/>
          <c:y val="0.13466220704098442"/>
          <c:w val="0.61513827255140985"/>
          <c:h val="0.81459721414855391"/>
        </c:manualLayout>
      </c:layout>
      <c:doughnutChart>
        <c:varyColors val="1"/>
        <c:ser>
          <c:idx val="0"/>
          <c:order val="0"/>
          <c:tx>
            <c:strRef>
              <c:f>'Структура доходов'!$B$2</c:f>
              <c:strCache>
                <c:ptCount val="1"/>
                <c:pt idx="0">
                  <c:v>Доходы</c:v>
                </c:pt>
              </c:strCache>
            </c:strRef>
          </c:tx>
          <c:spPr>
            <a:ln w="0">
              <a:noFill/>
            </a:ln>
          </c:spPr>
          <c:dPt>
            <c:idx val="0"/>
            <c:bubble3D val="0"/>
            <c:spPr>
              <a:solidFill>
                <a:srgbClr val="B8848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BF74-4928-8CA4-AAE74AE3D4EF}"/>
              </c:ext>
            </c:extLst>
          </c:dPt>
          <c:dPt>
            <c:idx val="1"/>
            <c:bubble3D val="0"/>
            <c:spPr>
              <a:solidFill>
                <a:srgbClr val="F9B073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BF74-4928-8CA4-AAE74AE3D4EF}"/>
              </c:ext>
            </c:extLst>
          </c:dPt>
          <c:dPt>
            <c:idx val="2"/>
            <c:bubble3D val="0"/>
            <c:spPr>
              <a:solidFill>
                <a:srgbClr val="009999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BF74-4928-8CA4-AAE74AE3D4EF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BF74-4928-8CA4-AAE74AE3D4EF}"/>
              </c:ext>
            </c:extLst>
          </c:dPt>
          <c:dPt>
            <c:idx val="4"/>
            <c:bubble3D val="0"/>
            <c:spPr>
              <a:solidFill>
                <a:srgbClr val="9F9FFF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BF74-4928-8CA4-AAE74AE3D4EF}"/>
              </c:ext>
            </c:extLst>
          </c:dPt>
          <c:dLbls>
            <c:dLbl>
              <c:idx val="3"/>
              <c:layout>
                <c:manualLayout>
                  <c:x val="-2.839506755566663E-2"/>
                  <c:y val="-2.92461436377136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74-4928-8CA4-AAE74AE3D4EF}"/>
                </c:ext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ru-RU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доходов'!$B$2</c:f>
              <c:strCache>
                <c:ptCount val="5"/>
                <c:pt idx="0">
                  <c:v>Субсидии</c:v>
                </c:pt>
                <c:pt idx="1">
                  <c:v>Дотации</c:v>
                </c:pt>
                <c:pt idx="2">
                  <c:v>Налоговые доходы</c:v>
                </c:pt>
                <c:pt idx="3">
                  <c:v>Неналоговые доходы</c:v>
                </c:pt>
                <c:pt idx="4">
                  <c:v>Субвенции</c:v>
                </c:pt>
              </c:strCache>
            </c:strRef>
          </c:cat>
          <c:val>
            <c:numRef>
              <c:f>'Структура доходов'!$B$2</c:f>
              <c:numCache>
                <c:formatCode>#,##0</c:formatCode>
                <c:ptCount val="5"/>
                <c:pt idx="0">
                  <c:v>0</c:v>
                </c:pt>
                <c:pt idx="1">
                  <c:v>81010300</c:v>
                </c:pt>
                <c:pt idx="2">
                  <c:v>1760200</c:v>
                </c:pt>
                <c:pt idx="3">
                  <c:v>321100</c:v>
                </c:pt>
                <c:pt idx="4">
                  <c:v>22509100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74-4928-8CA4-AAE74AE3D4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</c:plotArea>
    <c:legend>
      <c:legendPos val="l"/>
      <c:layout>
        <c:manualLayout>
          <c:xMode val="edge"/>
          <c:yMode val="edge"/>
          <c:x val="3.4315302506839784E-2"/>
          <c:y val="0.61787824327067287"/>
          <c:w val="0.34279827304329291"/>
          <c:h val="0.37775391590730323"/>
        </c:manualLayout>
      </c:layout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pivotSource>
    <c:name>[Дашборд Бюджет МО Северный 2023.xlsx]Структура доходов!Структура доходов</c:name>
    <c:fmtId val="5"/>
  </c:pivotSource>
  <c:chart>
    <c:title>
      <c:tx>
        <c:strRef>
          <c:f>'Структура доходов'!$B$2</c:f>
          <c:strCache>
            <c:ptCount val="1"/>
            <c:pt idx="0">
              <c:v>Структура доходов</c:v>
            </c:pt>
          </c:strCache>
        </c:strRef>
      </c:tx>
      <c:layout>
        <c:manualLayout>
          <c:xMode val="edge"/>
          <c:yMode val="edge"/>
          <c:x val="0.29269923810295112"/>
          <c:y val="1.3305843932181845E-2"/>
        </c:manualLayout>
      </c:layout>
      <c:overlay val="1"/>
      <c:txPr>
        <a:bodyPr/>
        <a:lstStyle/>
        <a:p>
          <a:pPr>
            <a:defRPr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0">
            <a:noFill/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.11009171660966635"/>
              <c:y val="0"/>
            </c:manualLayout>
          </c:layout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  <c:spPr>
          <a:solidFill>
            <a:srgbClr val="9F9FFF"/>
          </a:solidFill>
          <a:ln w="0">
            <a:noFill/>
          </a:ln>
        </c:spPr>
      </c:pivotFmt>
      <c:pivotFmt>
        <c:idx val="8"/>
        <c:spPr>
          <a:solidFill>
            <a:srgbClr val="FF0000"/>
          </a:solidFill>
          <a:ln w="0">
            <a:noFill/>
          </a:ln>
        </c:spPr>
        <c:dLbl>
          <c:idx val="0"/>
          <c:layout>
            <c:manualLayout>
              <c:x val="-2.839506755566663E-2"/>
              <c:y val="-2.9246143637713641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009999"/>
          </a:solidFill>
          <a:ln w="0">
            <a:noFill/>
          </a:ln>
        </c:spPr>
      </c:pivotFmt>
      <c:pivotFmt>
        <c:idx val="10"/>
        <c:spPr>
          <a:solidFill>
            <a:srgbClr val="F9B073"/>
          </a:solidFill>
          <a:ln w="0">
            <a:noFill/>
          </a:ln>
        </c:spPr>
      </c:pivotFmt>
      <c:pivotFmt>
        <c:idx val="11"/>
        <c:spPr>
          <a:solidFill>
            <a:srgbClr val="B8848C"/>
          </a:solidFill>
          <a:ln w="0">
            <a:noFill/>
          </a:ln>
        </c:spPr>
      </c:pivotFmt>
      <c:pivotFmt>
        <c:idx val="12"/>
        <c:spPr>
          <a:ln w="0">
            <a:noFill/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B8848C"/>
          </a:solidFill>
          <a:ln w="0">
            <a:noFill/>
          </a:ln>
        </c:spPr>
      </c:pivotFmt>
      <c:pivotFmt>
        <c:idx val="14"/>
        <c:spPr>
          <a:solidFill>
            <a:srgbClr val="F9B073"/>
          </a:solidFill>
          <a:ln w="0">
            <a:noFill/>
          </a:ln>
        </c:spPr>
      </c:pivotFmt>
      <c:pivotFmt>
        <c:idx val="15"/>
        <c:spPr>
          <a:solidFill>
            <a:srgbClr val="009999"/>
          </a:solidFill>
          <a:ln w="0">
            <a:noFill/>
          </a:ln>
        </c:spPr>
      </c:pivotFmt>
      <c:pivotFmt>
        <c:idx val="16"/>
        <c:spPr>
          <a:solidFill>
            <a:srgbClr val="FF0000"/>
          </a:solidFill>
          <a:ln w="0">
            <a:noFill/>
          </a:ln>
        </c:spPr>
        <c:dLbl>
          <c:idx val="0"/>
          <c:layout>
            <c:manualLayout>
              <c:x val="-2.839506755566663E-2"/>
              <c:y val="-2.9246143637713641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9F9FFF"/>
          </a:solidFill>
          <a:ln w="0">
            <a:noFill/>
          </a:ln>
        </c:spPr>
      </c:pivotFmt>
      <c:pivotFmt>
        <c:idx val="18"/>
        <c:spPr>
          <a:ln w="0">
            <a:noFill/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rgbClr val="B8848C"/>
          </a:solidFill>
          <a:ln w="0">
            <a:noFill/>
          </a:ln>
        </c:spPr>
      </c:pivotFmt>
      <c:pivotFmt>
        <c:idx val="20"/>
        <c:spPr>
          <a:solidFill>
            <a:srgbClr val="F9B073"/>
          </a:solidFill>
          <a:ln w="0">
            <a:noFill/>
          </a:ln>
        </c:spPr>
      </c:pivotFmt>
      <c:pivotFmt>
        <c:idx val="21"/>
        <c:spPr>
          <a:solidFill>
            <a:srgbClr val="009999"/>
          </a:solidFill>
          <a:ln w="0">
            <a:noFill/>
          </a:ln>
        </c:spPr>
      </c:pivotFmt>
      <c:pivotFmt>
        <c:idx val="22"/>
        <c:spPr>
          <a:solidFill>
            <a:srgbClr val="FF0000"/>
          </a:solidFill>
          <a:ln w="0">
            <a:noFill/>
          </a:ln>
        </c:spPr>
        <c:dLbl>
          <c:idx val="0"/>
          <c:layout>
            <c:manualLayout>
              <c:x val="-2.839506755566663E-2"/>
              <c:y val="-2.9246143637713641E-2"/>
            </c:manualLayout>
          </c:layout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9F9FFF"/>
          </a:solidFill>
          <a:ln w="0">
            <a:noFill/>
          </a:ln>
        </c:spPr>
      </c:pivotFmt>
    </c:pivotFmts>
    <c:plotArea>
      <c:layout>
        <c:manualLayout>
          <c:layoutTarget val="inner"/>
          <c:xMode val="edge"/>
          <c:yMode val="edge"/>
          <c:x val="0.31338863456988925"/>
          <c:y val="0.13466220704098442"/>
          <c:w val="0.61513827255140985"/>
          <c:h val="0.81459721414855391"/>
        </c:manualLayout>
      </c:layout>
      <c:doughnutChart>
        <c:varyColors val="1"/>
        <c:ser>
          <c:idx val="0"/>
          <c:order val="0"/>
          <c:tx>
            <c:strRef>
              <c:f>'Структура доходов'!$B$2</c:f>
              <c:strCache>
                <c:ptCount val="1"/>
                <c:pt idx="0">
                  <c:v>Доходы</c:v>
                </c:pt>
              </c:strCache>
            </c:strRef>
          </c:tx>
          <c:spPr>
            <a:ln w="0">
              <a:noFill/>
            </a:ln>
          </c:spPr>
          <c:dPt>
            <c:idx val="0"/>
            <c:bubble3D val="0"/>
            <c:spPr>
              <a:solidFill>
                <a:srgbClr val="B8848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81E1-4D8E-9CD8-877247EBD3D9}"/>
              </c:ext>
            </c:extLst>
          </c:dPt>
          <c:dPt>
            <c:idx val="1"/>
            <c:bubble3D val="0"/>
            <c:spPr>
              <a:solidFill>
                <a:srgbClr val="F9B073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81E1-4D8E-9CD8-877247EBD3D9}"/>
              </c:ext>
            </c:extLst>
          </c:dPt>
          <c:dPt>
            <c:idx val="2"/>
            <c:bubble3D val="0"/>
            <c:spPr>
              <a:solidFill>
                <a:srgbClr val="009999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81E1-4D8E-9CD8-877247EBD3D9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81E1-4D8E-9CD8-877247EBD3D9}"/>
              </c:ext>
            </c:extLst>
          </c:dPt>
          <c:dPt>
            <c:idx val="4"/>
            <c:bubble3D val="0"/>
            <c:spPr>
              <a:solidFill>
                <a:srgbClr val="9F9FFF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81E1-4D8E-9CD8-877247EBD3D9}"/>
              </c:ext>
            </c:extLst>
          </c:dPt>
          <c:dLbls>
            <c:dLbl>
              <c:idx val="3"/>
              <c:layout>
                <c:manualLayout>
                  <c:x val="-2.839506755566663E-2"/>
                  <c:y val="-2.92461436377136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E1-4D8E-9CD8-877247EBD3D9}"/>
                </c:ext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ru-RU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доходов'!$B$2</c:f>
              <c:strCache>
                <c:ptCount val="5"/>
                <c:pt idx="0">
                  <c:v>Субсидии</c:v>
                </c:pt>
                <c:pt idx="1">
                  <c:v>Дотации</c:v>
                </c:pt>
                <c:pt idx="2">
                  <c:v>Налоговые доходы</c:v>
                </c:pt>
                <c:pt idx="3">
                  <c:v>Неналоговые доходы</c:v>
                </c:pt>
                <c:pt idx="4">
                  <c:v>Субвенции</c:v>
                </c:pt>
              </c:strCache>
            </c:strRef>
          </c:cat>
          <c:val>
            <c:numRef>
              <c:f>'Структура доходов'!$B$2</c:f>
              <c:numCache>
                <c:formatCode>#,##0</c:formatCode>
                <c:ptCount val="5"/>
                <c:pt idx="0">
                  <c:v>0</c:v>
                </c:pt>
                <c:pt idx="1">
                  <c:v>81010300</c:v>
                </c:pt>
                <c:pt idx="2">
                  <c:v>1760200</c:v>
                </c:pt>
                <c:pt idx="3">
                  <c:v>321100</c:v>
                </c:pt>
                <c:pt idx="4">
                  <c:v>22509100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E1-4D8E-9CD8-877247EBD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</c:plotArea>
    <c:legend>
      <c:legendPos val="l"/>
      <c:layout>
        <c:manualLayout>
          <c:xMode val="edge"/>
          <c:yMode val="edge"/>
          <c:x val="1.2230249963543518E-2"/>
          <c:y val="0.61787824327067287"/>
          <c:w val="0.34279827304329291"/>
          <c:h val="0.37775391590730323"/>
        </c:manualLayout>
      </c:layout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pivotSource>
    <c:name>[Дашборд Бюджет МО Северный 2023.xlsx]Структура расходов!Структура доходов</c:name>
    <c:fmtId val="8"/>
  </c:pivotSource>
  <c:chart>
    <c:title>
      <c:tx>
        <c:strRef>
          <c:f>'Структура расходов'!$B$2</c:f>
          <c:strCache>
            <c:ptCount val="1"/>
            <c:pt idx="0">
              <c:v>Структура расходов</c:v>
            </c:pt>
          </c:strCache>
        </c:strRef>
      </c:tx>
      <c:layout>
        <c:manualLayout>
          <c:xMode val="edge"/>
          <c:yMode val="edge"/>
          <c:x val="0.29269923810295112"/>
          <c:y val="1.3305843932181845E-2"/>
        </c:manualLayout>
      </c:layout>
      <c:overlay val="1"/>
      <c:txPr>
        <a:bodyPr/>
        <a:lstStyle/>
        <a:p>
          <a:pPr>
            <a:defRPr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0">
            <a:noFill/>
          </a:ln>
        </c:spPr>
        <c:marker>
          <c:symbol val="none"/>
        </c:marker>
      </c:pivotFmt>
      <c:pivotFmt>
        <c:idx val="5"/>
        <c:dLbl>
          <c:idx val="0"/>
          <c:layout>
            <c:manualLayout>
              <c:x val="0.11009171660966635"/>
              <c:y val="0"/>
            </c:manualLayout>
          </c:layout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  <c:spPr>
          <a:solidFill>
            <a:srgbClr val="9F9FFF"/>
          </a:solidFill>
          <a:ln w="0">
            <a:noFill/>
          </a:ln>
        </c:spPr>
      </c:pivotFmt>
      <c:pivotFmt>
        <c:idx val="8"/>
        <c:spPr>
          <a:solidFill>
            <a:srgbClr val="FF0000"/>
          </a:solidFill>
          <a:ln w="0">
            <a:noFill/>
          </a:ln>
        </c:spPr>
      </c:pivotFmt>
      <c:pivotFmt>
        <c:idx val="9"/>
        <c:spPr>
          <a:solidFill>
            <a:srgbClr val="009999"/>
          </a:solidFill>
          <a:ln w="0">
            <a:noFill/>
          </a:ln>
        </c:spPr>
      </c:pivotFmt>
      <c:pivotFmt>
        <c:idx val="10"/>
        <c:spPr>
          <a:solidFill>
            <a:srgbClr val="F9B073"/>
          </a:solidFill>
          <a:ln w="0">
            <a:noFill/>
          </a:ln>
        </c:spPr>
      </c:pivotFmt>
      <c:pivotFmt>
        <c:idx val="11"/>
        <c:spPr>
          <a:solidFill>
            <a:srgbClr val="B8848C"/>
          </a:solidFill>
          <a:ln w="0">
            <a:noFill/>
          </a:ln>
        </c:spPr>
      </c:pivotFmt>
      <c:pivotFmt>
        <c:idx val="12"/>
        <c:spPr>
          <a:ln w="0">
            <a:noFill/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B8848C"/>
          </a:solidFill>
          <a:ln w="0">
            <a:noFill/>
          </a:ln>
        </c:spPr>
      </c:pivotFmt>
      <c:pivotFmt>
        <c:idx val="14"/>
        <c:spPr>
          <a:solidFill>
            <a:srgbClr val="F9B073"/>
          </a:solidFill>
          <a:ln w="0">
            <a:noFill/>
          </a:ln>
        </c:spPr>
      </c:pivotFmt>
      <c:pivotFmt>
        <c:idx val="15"/>
        <c:spPr>
          <a:solidFill>
            <a:srgbClr val="009999"/>
          </a:solidFill>
          <a:ln w="0">
            <a:noFill/>
          </a:ln>
        </c:spPr>
      </c:pivotFmt>
      <c:pivotFmt>
        <c:idx val="16"/>
        <c:spPr>
          <a:solidFill>
            <a:srgbClr val="FF0000"/>
          </a:solidFill>
          <a:ln w="0">
            <a:noFill/>
          </a:ln>
        </c:spPr>
      </c:pivotFmt>
      <c:pivotFmt>
        <c:idx val="17"/>
        <c:spPr>
          <a:solidFill>
            <a:srgbClr val="9F9FFF"/>
          </a:solidFill>
          <a:ln w="0">
            <a:noFill/>
          </a:ln>
        </c:spPr>
      </c:pivotFmt>
      <c:pivotFmt>
        <c:idx val="18"/>
        <c:dLbl>
          <c:idx val="0"/>
          <c:layout>
            <c:manualLayout>
              <c:x val="2.8395060501601354E-2"/>
              <c:y val="-4.5958225716407078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-4.7325100836002255E-2"/>
              <c:y val="2.9246143637713641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3.1550067224001502E-3"/>
              <c:y val="-5.4314266755753911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ln w="0">
            <a:noFill/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3.1550067224001502E-3"/>
              <c:y val="-5.4314266755753911E-2"/>
            </c:manualLayout>
          </c:layout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layout>
            <c:manualLayout>
              <c:x val="-4.7325100836002255E-2"/>
              <c:y val="2.9246143637713641E-2"/>
            </c:manualLayout>
          </c:layout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2.8395060501601354E-2"/>
              <c:y val="-4.5958225716407078E-2"/>
            </c:manualLayout>
          </c:layout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33547385219861736"/>
          <c:y val="0.14719626860000454"/>
          <c:w val="0.61513827255140985"/>
          <c:h val="0.81459721414855391"/>
        </c:manualLayout>
      </c:layout>
      <c:doughnutChart>
        <c:varyColors val="1"/>
        <c:ser>
          <c:idx val="0"/>
          <c:order val="0"/>
          <c:tx>
            <c:strRef>
              <c:f>'Структура расходов'!$B$2</c:f>
              <c:strCache>
                <c:ptCount val="1"/>
                <c:pt idx="0">
                  <c:v>Расходы</c:v>
                </c:pt>
              </c:strCache>
            </c:strRef>
          </c:tx>
          <c:spPr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94-4B0A-9A58-7503CBCCD4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094-4B0A-9A58-7503CBCCD40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094-4B0A-9A58-7503CBCCD40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094-4B0A-9A58-7503CBCCD40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094-4B0A-9A58-7503CBCCD402}"/>
              </c:ext>
            </c:extLst>
          </c:dPt>
          <c:dLbls>
            <c:dLbl>
              <c:idx val="0"/>
              <c:layout>
                <c:manualLayout>
                  <c:x val="3.1550067224001502E-3"/>
                  <c:y val="-5.431426675575391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94-4B0A-9A58-7503CBCCD402}"/>
                </c:ext>
              </c:extLst>
            </c:dLbl>
            <c:dLbl>
              <c:idx val="6"/>
              <c:layout>
                <c:manualLayout>
                  <c:x val="-4.7325100836002255E-2"/>
                  <c:y val="2.92461436377136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8B-452E-A57A-17DACE8CBDD7}"/>
                </c:ext>
              </c:extLst>
            </c:dLbl>
            <c:dLbl>
              <c:idx val="8"/>
              <c:layout>
                <c:manualLayout>
                  <c:x val="2.8395060501601354E-2"/>
                  <c:y val="-4.595822571640707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8B-452E-A57A-17DACE8CBDD7}"/>
                </c:ext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ru-RU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расходов'!$B$2</c:f>
              <c:strCache>
                <c:ptCount val="10"/>
                <c:pt idx="0">
                  <c:v>Культура</c:v>
                </c:pt>
                <c:pt idx="1">
                  <c:v>Образование</c:v>
                </c:pt>
                <c:pt idx="2">
                  <c:v>Социальная политика</c:v>
                </c:pt>
                <c:pt idx="3">
                  <c:v>Экономика</c:v>
                </c:pt>
                <c:pt idx="4">
                  <c:v>ЖКХ</c:v>
                </c:pt>
                <c:pt idx="5">
                  <c:v>Экология</c:v>
                </c:pt>
                <c:pt idx="6">
                  <c:v>СМИ</c:v>
                </c:pt>
                <c:pt idx="7">
                  <c:v>Спорт</c:v>
                </c:pt>
                <c:pt idx="8">
                  <c:v>Нац.безопасность</c:v>
                </c:pt>
                <c:pt idx="9">
                  <c:v>Государственные вопросы</c:v>
                </c:pt>
              </c:strCache>
            </c:strRef>
          </c:cat>
          <c:val>
            <c:numRef>
              <c:f>'Структура расходов'!$B$2</c:f>
              <c:numCache>
                <c:formatCode>#,##0</c:formatCode>
                <c:ptCount val="10"/>
                <c:pt idx="0">
                  <c:v>8429700</c:v>
                </c:pt>
                <c:pt idx="1">
                  <c:v>1839000</c:v>
                </c:pt>
                <c:pt idx="2">
                  <c:v>19937800</c:v>
                </c:pt>
                <c:pt idx="3">
                  <c:v>530000</c:v>
                </c:pt>
                <c:pt idx="4">
                  <c:v>31735800</c:v>
                </c:pt>
                <c:pt idx="5">
                  <c:v>30000</c:v>
                </c:pt>
                <c:pt idx="6">
                  <c:v>3230000</c:v>
                </c:pt>
                <c:pt idx="7">
                  <c:v>500000</c:v>
                </c:pt>
                <c:pt idx="8">
                  <c:v>98000</c:v>
                </c:pt>
                <c:pt idx="9">
                  <c:v>39270400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094-4B0A-9A58-7503CBCCD4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</c:plotArea>
    <c:legend>
      <c:legendPos val="l"/>
      <c:layout>
        <c:manualLayout>
          <c:xMode val="edge"/>
          <c:yMode val="edge"/>
          <c:x val="0"/>
          <c:y val="7.9772886752286484E-2"/>
          <c:w val="0.35857322149538373"/>
          <c:h val="0.89059014375351386"/>
        </c:manualLayout>
      </c:layout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2023.xlsx]Общегосуд.впросы!Показатели бюджета</c:name>
    <c:fmtId val="1"/>
  </c:pivotSource>
  <c:chart>
    <c:title>
      <c:tx>
        <c:strRef>
          <c:f>Общегосуд.впросы!$B$2</c:f>
          <c:strCache>
            <c:ptCount val="1"/>
            <c:pt idx="0">
              <c:v>Общегосударственные вопросы (тыс.руб.)</c:v>
            </c:pt>
          </c:strCache>
        </c:strRef>
      </c:tx>
      <c:layout>
        <c:manualLayout>
          <c:xMode val="edge"/>
          <c:yMode val="edge"/>
          <c:x val="0.19702055637313054"/>
          <c:y val="0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4688933580485544"/>
          <c:y val="0.16695688038995127"/>
          <c:w val="0.82015417738764052"/>
          <c:h val="0.66431144547627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Общегосуд.впросы!$B$2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Общегосуд.впросы!$B$2</c:f>
              <c:strCache>
                <c:ptCount val="5"/>
                <c:pt idx="0">
                  <c:v>Функционирование МА</c:v>
                </c:pt>
                <c:pt idx="1">
                  <c:v>Функционирование аппарата МО</c:v>
                </c:pt>
                <c:pt idx="2">
                  <c:v>Содержание Главы МО</c:v>
                </c:pt>
                <c:pt idx="3">
                  <c:v>Другие вопросы</c:v>
                </c:pt>
                <c:pt idx="4">
                  <c:v>Резервный фонд МА</c:v>
                </c:pt>
              </c:strCache>
            </c:strRef>
          </c:cat>
          <c:val>
            <c:numRef>
              <c:f>Общегосуд.впросы!$B$2</c:f>
              <c:numCache>
                <c:formatCode>#,##0</c:formatCode>
                <c:ptCount val="5"/>
                <c:pt idx="0">
                  <c:v>30081500</c:v>
                </c:pt>
                <c:pt idx="1">
                  <c:v>2863600</c:v>
                </c:pt>
                <c:pt idx="2">
                  <c:v>1943100</c:v>
                </c:pt>
                <c:pt idx="3">
                  <c:v>4332200</c:v>
                </c:pt>
                <c:pt idx="4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8-4097-84DE-3523AA5DFB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201944448"/>
        <c:axId val="201955584"/>
      </c:barChart>
      <c:catAx>
        <c:axId val="20194444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1955584"/>
        <c:crosses val="autoZero"/>
        <c:auto val="0"/>
        <c:lblAlgn val="ctr"/>
        <c:lblOffset val="50"/>
        <c:noMultiLvlLbl val="0"/>
      </c:catAx>
      <c:valAx>
        <c:axId val="201955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1944448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2023.xlsx]жКХ!Показатели бюджета</c:name>
    <c:fmtId val="2"/>
  </c:pivotSource>
  <c:chart>
    <c:title>
      <c:tx>
        <c:strRef>
          <c:f>жКХ!$B$2</c:f>
          <c:strCache>
            <c:ptCount val="1"/>
            <c:pt idx="0">
              <c:v>Жилищно-коммунальное хозяйство</c:v>
            </c:pt>
          </c:strCache>
        </c:strRef>
      </c:tx>
      <c:layout>
        <c:manualLayout>
          <c:xMode val="edge"/>
          <c:yMode val="edge"/>
          <c:x val="0.19996715688249456"/>
          <c:y val="0"/>
        </c:manualLayout>
      </c:layout>
      <c:overlay val="1"/>
      <c:txPr>
        <a:bodyPr/>
        <a:lstStyle/>
        <a:p>
          <a:pPr algn="ctr">
            <a:defRPr sz="12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061425299502201"/>
          <c:y val="0.17683404883970949"/>
          <c:w val="0.78650010174226614"/>
          <c:h val="0.64202789377838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жКХ!$B$2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жКХ!$B$2</c:f>
              <c:strCache>
                <c:ptCount val="5"/>
                <c:pt idx="0">
                  <c:v>Формирование комфортной городской среды</c:v>
                </c:pt>
                <c:pt idx="1">
                  <c:v>Уборка территорий</c:v>
                </c:pt>
                <c:pt idx="2">
                  <c:v>Обустройство детских и спортивных площадок</c:v>
                </c:pt>
                <c:pt idx="3">
                  <c:v>Озеленение территории</c:v>
                </c:pt>
                <c:pt idx="4">
                  <c:v>Благоустройство территории</c:v>
                </c:pt>
              </c:strCache>
            </c:strRef>
          </c:cat>
          <c:val>
            <c:numRef>
              <c:f>жКХ!$B$2</c:f>
              <c:numCache>
                <c:formatCode>#,##0</c:formatCode>
                <c:ptCount val="5"/>
                <c:pt idx="0">
                  <c:v>16835800</c:v>
                </c:pt>
                <c:pt idx="1">
                  <c:v>8000000</c:v>
                </c:pt>
                <c:pt idx="2">
                  <c:v>1500000</c:v>
                </c:pt>
                <c:pt idx="3">
                  <c:v>600000</c:v>
                </c:pt>
                <c:pt idx="4">
                  <c:v>4800000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1-45AD-842F-35C2D516FD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202096640"/>
        <c:axId val="202099328"/>
      </c:barChart>
      <c:catAx>
        <c:axId val="20209664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2099328"/>
        <c:crosses val="autoZero"/>
        <c:auto val="0"/>
        <c:lblAlgn val="ctr"/>
        <c:lblOffset val="50"/>
        <c:noMultiLvlLbl val="0"/>
      </c:catAx>
      <c:valAx>
        <c:axId val="202099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2096640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2023.xlsx]Культура!Показатели бюджета</c:name>
    <c:fmtId val="3"/>
  </c:pivotSource>
  <c:chart>
    <c:title>
      <c:tx>
        <c:strRef>
          <c:f>Культура!$B$2</c:f>
          <c:strCache>
            <c:ptCount val="1"/>
            <c:pt idx="0">
              <c:v>Культура, кинематография</c:v>
            </c:pt>
          </c:strCache>
        </c:strRef>
      </c:tx>
      <c:layout>
        <c:manualLayout>
          <c:xMode val="edge"/>
          <c:yMode val="edge"/>
          <c:x val="0.20589415532416463"/>
          <c:y val="0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4688933580485544"/>
          <c:y val="0.16695688038995127"/>
          <c:w val="0.79300434968289779"/>
          <c:h val="0.65584251968503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Культура!$B$2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Культура!$B$2</c:f>
              <c:strCache>
                <c:ptCount val="3"/>
                <c:pt idx="0">
                  <c:v>Праздничные и зрелищные мероприятия</c:v>
                </c:pt>
                <c:pt idx="1">
                  <c:v>Местные традиции и обряды</c:v>
                </c:pt>
                <c:pt idx="2">
                  <c:v>Досуг населения</c:v>
                </c:pt>
              </c:strCache>
            </c:strRef>
          </c:cat>
          <c:val>
            <c:numRef>
              <c:f>Культура!$B$2</c:f>
              <c:numCache>
                <c:formatCode>#,##0</c:formatCode>
                <c:ptCount val="3"/>
                <c:pt idx="0">
                  <c:v>5550000</c:v>
                </c:pt>
                <c:pt idx="1">
                  <c:v>2200000</c:v>
                </c:pt>
                <c:pt idx="2">
                  <c:v>679700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7-496E-9A3F-D0A1CB9CEE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2"/>
        <c:axId val="202228864"/>
        <c:axId val="202231808"/>
      </c:barChart>
      <c:catAx>
        <c:axId val="20222886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2231808"/>
        <c:crosses val="autoZero"/>
        <c:auto val="0"/>
        <c:lblAlgn val="ctr"/>
        <c:lblOffset val="50"/>
        <c:noMultiLvlLbl val="0"/>
      </c:catAx>
      <c:valAx>
        <c:axId val="202231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2228864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2023.xlsx]Образование!Показатели бюджета</c:name>
    <c:fmtId val="4"/>
  </c:pivotSource>
  <c:chart>
    <c:title>
      <c:tx>
        <c:strRef>
          <c:f>Образование!$B$2</c:f>
          <c:strCache>
            <c:ptCount val="1"/>
            <c:pt idx="0">
              <c:v>Образование</c:v>
            </c:pt>
          </c:strCache>
        </c:strRef>
      </c:tx>
      <c:layout>
        <c:manualLayout>
          <c:xMode val="edge"/>
          <c:yMode val="edge"/>
          <c:x val="0.36233266125862479"/>
          <c:y val="2.7067619836994058E-2"/>
        </c:manualLayout>
      </c:layout>
      <c:overlay val="1"/>
      <c:txPr>
        <a:bodyPr/>
        <a:lstStyle/>
        <a:p>
          <a:pPr>
            <a:defRPr sz="12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7255761201862582E-2"/>
          <c:y val="9.2395358474927483E-2"/>
          <c:w val="0.93218338802637191"/>
          <c:h val="0.71223338858958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Образование!$B$2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Образование!$B$2</c:f>
              <c:strCache>
                <c:ptCount val="8"/>
                <c:pt idx="0">
                  <c:v>Организация досуга населения</c:v>
                </c:pt>
                <c:pt idx="1">
                  <c:v>Патриотическое воспитание</c:v>
                </c:pt>
                <c:pt idx="2">
                  <c:v>Профилактика дорожно-транспортного травматизма</c:v>
                </c:pt>
                <c:pt idx="3">
                  <c:v>Профилактика незаконного потребления наркотических и психотропных веществ</c:v>
                </c:pt>
                <c:pt idx="4">
                  <c:v>Профилактика правонарушений</c:v>
                </c:pt>
                <c:pt idx="5">
                  <c:v>Развитие и совершенствование муниципальной службы и кадрового потенциала МО</c:v>
                </c:pt>
                <c:pt idx="6">
                  <c:v>Участие в профилактике терроризма и экстремизма</c:v>
                </c:pt>
                <c:pt idx="7">
                  <c:v>Укрепление межнационального и межконфессионального согласия</c:v>
                </c:pt>
              </c:strCache>
            </c:strRef>
          </c:cat>
          <c:val>
            <c:numRef>
              <c:f>Образование!$B$2</c:f>
              <c:numCache>
                <c:formatCode>#,##0</c:formatCode>
                <c:ptCount val="8"/>
                <c:pt idx="0">
                  <c:v>530800</c:v>
                </c:pt>
                <c:pt idx="1">
                  <c:v>576400</c:v>
                </c:pt>
                <c:pt idx="2">
                  <c:v>122200</c:v>
                </c:pt>
                <c:pt idx="3">
                  <c:v>182200</c:v>
                </c:pt>
                <c:pt idx="4">
                  <c:v>152200</c:v>
                </c:pt>
                <c:pt idx="5">
                  <c:v>100000</c:v>
                </c:pt>
                <c:pt idx="6">
                  <c:v>138300</c:v>
                </c:pt>
                <c:pt idx="7">
                  <c:v>36900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9-4A6E-979A-F7DE6A53F0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6"/>
        <c:axId val="202619136"/>
        <c:axId val="202630272"/>
      </c:barChart>
      <c:catAx>
        <c:axId val="2026191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2630272"/>
        <c:crosses val="autoZero"/>
        <c:auto val="0"/>
        <c:lblAlgn val="ctr"/>
        <c:lblOffset val="50"/>
        <c:noMultiLvlLbl val="0"/>
      </c:catAx>
      <c:valAx>
        <c:axId val="202630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2619136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2023.xlsx]Исп.бюджета!Бюджет_в_целом</c:name>
    <c:fmtId val="0"/>
  </c:pivotSource>
  <c:chart>
    <c:title>
      <c:tx>
        <c:strRef>
          <c:f>Исп.бюджета!$B$3</c:f>
          <c:strCache>
            <c:ptCount val="1"/>
            <c:pt idx="0">
              <c:v>Основные характеристики бюджета (тыс.руб.)</c:v>
            </c:pt>
          </c:strCache>
        </c:strRef>
      </c:tx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1928203414045247E-3"/>
          <c:y val="0.12629590355646805"/>
          <c:w val="0.9172719115238801"/>
          <c:h val="0.830693473512835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Исп.бюджета!$B$3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8C2C1"/>
            </a:solidFill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Исп.бюджета!$B$3</c:f>
              <c:strCache>
                <c:ptCount val="3"/>
                <c:pt idx="0">
                  <c:v>Дефицит</c:v>
                </c:pt>
                <c:pt idx="1">
                  <c:v>Расходы</c:v>
                </c:pt>
                <c:pt idx="2">
                  <c:v>Доходы</c:v>
                </c:pt>
              </c:strCache>
            </c:strRef>
          </c:cat>
          <c:val>
            <c:numRef>
              <c:f>Исп.бюджета!$B$3</c:f>
              <c:numCache>
                <c:formatCode>General</c:formatCode>
                <c:ptCount val="3"/>
                <c:pt idx="0">
                  <c:v>16283300</c:v>
                </c:pt>
                <c:pt idx="1">
                  <c:v>30925600</c:v>
                </c:pt>
                <c:pt idx="2">
                  <c:v>48413800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C-4EBC-AB43-5FCEDE6762B0}"/>
            </c:ext>
          </c:extLst>
        </c:ser>
        <c:ser>
          <c:idx val="1"/>
          <c:order val="1"/>
          <c:tx>
            <c:strRef>
              <c:f>Исп.бюджета!$B$3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6AA7A5"/>
            </a:solidFill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Исп.бюджета!$B$3</c:f>
              <c:strCache>
                <c:ptCount val="3"/>
                <c:pt idx="0">
                  <c:v>Дефицит</c:v>
                </c:pt>
                <c:pt idx="1">
                  <c:v>Расходы</c:v>
                </c:pt>
                <c:pt idx="2">
                  <c:v>Доходы</c:v>
                </c:pt>
              </c:strCache>
            </c:strRef>
          </c:cat>
          <c:val>
            <c:numRef>
              <c:f>Исп.бюджета!$B$3</c:f>
              <c:numCache>
                <c:formatCode>General</c:formatCode>
                <c:ptCount val="3"/>
                <c:pt idx="0">
                  <c:v>-1912000</c:v>
                </c:pt>
                <c:pt idx="1">
                  <c:v>135101400</c:v>
                </c:pt>
                <c:pt idx="2">
                  <c:v>134967500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EC-4EBC-AB43-5FCEDE6762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202937088"/>
        <c:axId val="202938624"/>
      </c:barChart>
      <c:catAx>
        <c:axId val="2029370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02938624"/>
        <c:crosses val="autoZero"/>
        <c:auto val="1"/>
        <c:lblAlgn val="ctr"/>
        <c:lblOffset val="100"/>
        <c:noMultiLvlLbl val="0"/>
      </c:catAx>
      <c:valAx>
        <c:axId val="20293862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202937088"/>
        <c:crosses val="autoZero"/>
        <c:crossBetween val="between"/>
        <c:dispUnits>
          <c:builtInUnit val="thousands"/>
          <c:dispUnitsLbl/>
        </c:dispUnits>
      </c:valAx>
    </c:plotArea>
    <c:legend>
      <c:legendPos val="t"/>
      <c:layout>
        <c:manualLayout>
          <c:xMode val="edge"/>
          <c:yMode val="edge"/>
          <c:x val="0.77245171276667335"/>
          <c:y val="0.8270577267546505"/>
          <c:w val="0.12501716131637389"/>
          <c:h val="0.12945216571542223"/>
        </c:manualLayout>
      </c:layout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2023.xlsx]Исп.Безв.поступ!Бюджет_в_целом</c:name>
    <c:fmtId val="3"/>
  </c:pivotSource>
  <c:chart>
    <c:title>
      <c:tx>
        <c:strRef>
          <c:f>'Исп.Безв.поступ'!$B$3</c:f>
          <c:strCache>
            <c:ptCount val="1"/>
            <c:pt idx="0">
              <c:v>Безвозмездные поступления </c:v>
            </c:pt>
          </c:strCache>
        </c:strRef>
      </c:tx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</c:pivotFmts>
    <c:plotArea>
      <c:layout>
        <c:manualLayout>
          <c:layoutTarget val="inner"/>
          <c:xMode val="edge"/>
          <c:yMode val="edge"/>
          <c:x val="0.17673742608125811"/>
          <c:y val="0.1370574305124807"/>
          <c:w val="0.7530655091780466"/>
          <c:h val="0.82082986041124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'Исп.Безв.поступ'!$B$3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8C2C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CDCDFF"/>
              </a:solidFill>
            </c:spPr>
            <c:extLst>
              <c:ext xmlns:c16="http://schemas.microsoft.com/office/drawing/2014/chart" uri="{C3380CC4-5D6E-409C-BE32-E72D297353CC}">
                <c16:uniqueId val="{00000005-1CE8-425E-BEA7-2741EA6A72E5}"/>
              </c:ext>
            </c:extLst>
          </c:dPt>
          <c:dPt>
            <c:idx val="2"/>
            <c:invertIfNegative val="0"/>
            <c:bubble3D val="0"/>
            <c:spPr>
              <a:solidFill>
                <a:srgbClr val="FDDFC7"/>
              </a:solidFill>
            </c:spPr>
            <c:extLst>
              <c:ext xmlns:c16="http://schemas.microsoft.com/office/drawing/2014/chart" uri="{C3380CC4-5D6E-409C-BE32-E72D297353CC}">
                <c16:uniqueId val="{00000003-1CE8-425E-BEA7-2741EA6A72E5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'Исп.Безв.поступ'!$B$3</c:f>
              <c:strCache>
                <c:ptCount val="3"/>
                <c:pt idx="0">
                  <c:v>Субсидии</c:v>
                </c:pt>
                <c:pt idx="1">
                  <c:v>Субвенции</c:v>
                </c:pt>
                <c:pt idx="2">
                  <c:v>Дотации</c:v>
                </c:pt>
              </c:strCache>
            </c:strRef>
          </c:cat>
          <c:val>
            <c:numRef>
              <c:f>'Исп.Безв.поступ'!$B$3</c:f>
              <c:numCache>
                <c:formatCode>General</c:formatCode>
                <c:ptCount val="3"/>
                <c:pt idx="0">
                  <c:v>0</c:v>
                </c:pt>
                <c:pt idx="1">
                  <c:v>8972000</c:v>
                </c:pt>
                <c:pt idx="2">
                  <c:v>37032000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8-425E-BEA7-2741EA6A72E5}"/>
            </c:ext>
          </c:extLst>
        </c:ser>
        <c:ser>
          <c:idx val="1"/>
          <c:order val="1"/>
          <c:tx>
            <c:strRef>
              <c:f>'Исп.Безв.поступ'!$B$3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B8848C"/>
              </a:solidFill>
            </c:spPr>
            <c:extLst>
              <c:ext xmlns:c16="http://schemas.microsoft.com/office/drawing/2014/chart" uri="{C3380CC4-5D6E-409C-BE32-E72D297353CC}">
                <c16:uniqueId val="{00000006-1CE8-425E-BEA7-2741EA6A72E5}"/>
              </c:ext>
            </c:extLst>
          </c:dPt>
          <c:dPt>
            <c:idx val="1"/>
            <c:invertIfNegative val="0"/>
            <c:bubble3D val="0"/>
            <c:spPr>
              <a:solidFill>
                <a:srgbClr val="9F9FFF"/>
              </a:solidFill>
            </c:spPr>
            <c:extLst>
              <c:ext xmlns:c16="http://schemas.microsoft.com/office/drawing/2014/chart" uri="{C3380CC4-5D6E-409C-BE32-E72D297353CC}">
                <c16:uniqueId val="{00000004-1CE8-425E-BEA7-2741EA6A72E5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'Исп.Безв.поступ'!$B$3</c:f>
              <c:strCache>
                <c:ptCount val="3"/>
                <c:pt idx="0">
                  <c:v>Субсидии</c:v>
                </c:pt>
                <c:pt idx="1">
                  <c:v>Субвенции</c:v>
                </c:pt>
                <c:pt idx="2">
                  <c:v>Дотации</c:v>
                </c:pt>
              </c:strCache>
            </c:strRef>
          </c:cat>
          <c:val>
            <c:numRef>
              <c:f>'Исп.Безв.поступ'!$B$3</c:f>
              <c:numCache>
                <c:formatCode>General</c:formatCode>
                <c:ptCount val="3"/>
                <c:pt idx="0">
                  <c:v>36820800</c:v>
                </c:pt>
                <c:pt idx="1">
                  <c:v>20526600</c:v>
                </c:pt>
                <c:pt idx="2">
                  <c:v>74063900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E8-425E-BEA7-2741EA6A72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202838784"/>
        <c:axId val="202840320"/>
      </c:barChart>
      <c:catAx>
        <c:axId val="202838784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02840320"/>
        <c:crosses val="autoZero"/>
        <c:auto val="1"/>
        <c:lblAlgn val="ctr"/>
        <c:lblOffset val="100"/>
        <c:noMultiLvlLbl val="0"/>
      </c:catAx>
      <c:valAx>
        <c:axId val="202840320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202838784"/>
        <c:crosses val="autoZero"/>
        <c:crossBetween val="between"/>
        <c:dispUnits>
          <c:builtInUnit val="thousands"/>
          <c:dispUnitsLbl/>
        </c:dispUnits>
      </c:valAx>
    </c:plotArea>
    <c:plotVisOnly val="1"/>
    <c:dispBlanksAs val="gap"/>
    <c:showDLblsOverMax val="0"/>
  </c:chart>
  <c:spPr>
    <a:ln w="25400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2023.xlsx]Исп.неналоговые!Бюджет_в_целом</c:name>
    <c:fmtId val="8"/>
  </c:pivotSource>
  <c:chart>
    <c:title>
      <c:tx>
        <c:strRef>
          <c:f>Исп.неналоговые!$B$3</c:f>
          <c:strCache>
            <c:ptCount val="1"/>
            <c:pt idx="0">
              <c:v>Неналоговые доходы</c:v>
            </c:pt>
          </c:strCache>
        </c:strRef>
      </c:tx>
      <c:layout>
        <c:manualLayout>
          <c:xMode val="edge"/>
          <c:yMode val="edge"/>
          <c:x val="0.25614545505469966"/>
          <c:y val="2.2973275478063462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FF6969"/>
          </a:solidFill>
        </c:spPr>
      </c:pivotFmt>
      <c:pivotFmt>
        <c:idx val="20"/>
        <c:spPr>
          <a:solidFill>
            <a:srgbClr val="FF9B9B"/>
          </a:solidFill>
        </c:spPr>
      </c:pivotFmt>
    </c:pivotFmts>
    <c:plotArea>
      <c:layout>
        <c:manualLayout>
          <c:layoutTarget val="inner"/>
          <c:xMode val="edge"/>
          <c:yMode val="edge"/>
          <c:x val="0.17673746973351148"/>
          <c:y val="0.13692596814561783"/>
          <c:w val="0.80428995355752264"/>
          <c:h val="0.85681309463942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Исп.неналоговые!$B$3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8C2C1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BBB-47F0-A5BF-CBFFE0B8AF5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BBB-47F0-A5BF-CBFFE0B8AF5D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Исп.неналоговые!$B$3</c:f>
              <c:strCache>
                <c:ptCount val="2"/>
                <c:pt idx="0">
                  <c:v>Штрафы,санкции</c:v>
                </c:pt>
                <c:pt idx="1">
                  <c:v>Прочие доходы</c:v>
                </c:pt>
              </c:strCache>
            </c:strRef>
          </c:cat>
          <c:val>
            <c:numRef>
              <c:f>Исп.неналоговые!$B$3</c:f>
              <c:numCache>
                <c:formatCode>General</c:formatCode>
                <c:ptCount val="2"/>
                <c:pt idx="0">
                  <c:v>10000</c:v>
                </c:pt>
                <c:pt idx="1">
                  <c:v>603700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BB-47F0-A5BF-CBFFE0B8AF5D}"/>
            </c:ext>
          </c:extLst>
        </c:ser>
        <c:ser>
          <c:idx val="1"/>
          <c:order val="1"/>
          <c:tx>
            <c:strRef>
              <c:f>Исп.неналоговые!$B$3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6969"/>
              </a:solidFill>
            </c:spPr>
            <c:extLst>
              <c:ext xmlns:c16="http://schemas.microsoft.com/office/drawing/2014/chart" uri="{C3380CC4-5D6E-409C-BE32-E72D297353CC}">
                <c16:uniqueId val="{00000006-1BBB-47F0-A5BF-CBFFE0B8AF5D}"/>
              </c:ext>
            </c:extLst>
          </c:dPt>
          <c:dPt>
            <c:idx val="1"/>
            <c:invertIfNegative val="0"/>
            <c:bubble3D val="0"/>
            <c:spPr>
              <a:solidFill>
                <a:srgbClr val="FF9B9B"/>
              </a:solidFill>
            </c:spPr>
            <c:extLst>
              <c:ext xmlns:c16="http://schemas.microsoft.com/office/drawing/2014/chart" uri="{C3380CC4-5D6E-409C-BE32-E72D297353CC}">
                <c16:uniqueId val="{00000008-1BBB-47F0-A5BF-CBFFE0B8AF5D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Исп.неналоговые!$B$3</c:f>
              <c:strCache>
                <c:ptCount val="2"/>
                <c:pt idx="0">
                  <c:v>Штрафы,санкции</c:v>
                </c:pt>
                <c:pt idx="1">
                  <c:v>Прочие доходы</c:v>
                </c:pt>
              </c:strCache>
            </c:strRef>
          </c:cat>
          <c:val>
            <c:numRef>
              <c:f>Исп.неналоговые!$B$3</c:f>
              <c:numCache>
                <c:formatCode>General</c:formatCode>
                <c:ptCount val="2"/>
                <c:pt idx="0">
                  <c:v>20000</c:v>
                </c:pt>
                <c:pt idx="1">
                  <c:v>301000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BB-47F0-A5BF-CBFFE0B8AF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203345920"/>
        <c:axId val="203347456"/>
      </c:barChart>
      <c:catAx>
        <c:axId val="203345920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03347456"/>
        <c:crosses val="autoZero"/>
        <c:auto val="1"/>
        <c:lblAlgn val="ctr"/>
        <c:lblOffset val="100"/>
        <c:noMultiLvlLbl val="0"/>
      </c:catAx>
      <c:valAx>
        <c:axId val="203347456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203345920"/>
        <c:crosses val="autoZero"/>
        <c:crossBetween val="between"/>
        <c:dispUnits>
          <c:builtInUnit val="thousands"/>
          <c:dispUnitsLbl/>
        </c:dispUnits>
      </c:valAx>
    </c:plotArea>
    <c:plotVisOnly val="1"/>
    <c:dispBlanksAs val="gap"/>
    <c:showDLblsOverMax val="0"/>
  </c:chart>
  <c:spPr>
    <a:ln w="25400" cap="rnd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2023.xlsx]Исп.налоговые!Бюджет_в_целом</c:name>
    <c:fmtId val="17"/>
  </c:pivotSource>
  <c:chart>
    <c:title>
      <c:tx>
        <c:strRef>
          <c:f>Исп.налоговые!$B$3</c:f>
          <c:strCache>
            <c:ptCount val="1"/>
            <c:pt idx="0">
              <c:v>Налоговые доходы</c:v>
            </c:pt>
          </c:strCache>
        </c:strRef>
      </c:tx>
      <c:layout>
        <c:manualLayout>
          <c:xMode val="edge"/>
          <c:yMode val="edge"/>
          <c:x val="0.25614545505469966"/>
          <c:y val="2.2973275478063462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FF6969"/>
          </a:solidFill>
        </c:spPr>
      </c:pivotFmt>
      <c:pivotFmt>
        <c:idx val="20"/>
        <c:spPr>
          <a:solidFill>
            <a:srgbClr val="FF9B9B"/>
          </a:solidFill>
        </c:spPr>
      </c:pivotFmt>
      <c:pivotFmt>
        <c:idx val="21"/>
        <c:spPr>
          <a:solidFill>
            <a:srgbClr val="9ADECE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4EC4A8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FF6969"/>
          </a:solidFill>
        </c:spPr>
      </c:pivotFmt>
      <c:pivotFmt>
        <c:idx val="24"/>
        <c:spPr>
          <a:solidFill>
            <a:srgbClr val="FF9B9B"/>
          </a:solidFill>
        </c:spPr>
      </c:pivotFmt>
      <c:pivotFmt>
        <c:idx val="25"/>
      </c:pivotFmt>
    </c:pivotFmts>
    <c:plotArea>
      <c:layout>
        <c:manualLayout>
          <c:layoutTarget val="inner"/>
          <c:xMode val="edge"/>
          <c:yMode val="edge"/>
          <c:x val="0.24643160466663502"/>
          <c:y val="0.26467377493541144"/>
          <c:w val="0.75099432794858068"/>
          <c:h val="0.594594151031298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Исп.налоговые!$B$3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ADECE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60C-4B26-8F50-F8867038609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60C-4B26-8F50-F88670386098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Исп.налоговые!$B$3</c:f>
              <c:strCache>
                <c:ptCount val="1"/>
                <c:pt idx="0">
                  <c:v>Налоги на доходы физических лиц</c:v>
                </c:pt>
              </c:strCache>
            </c:strRef>
          </c:cat>
          <c:val>
            <c:numRef>
              <c:f>Исп.налоговые!$B$3</c:f>
              <c:numCache>
                <c:formatCode>General</c:formatCode>
                <c:ptCount val="1"/>
                <c:pt idx="0">
                  <c:v>591200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0C-4B26-8F50-F88670386098}"/>
            </c:ext>
          </c:extLst>
        </c:ser>
        <c:ser>
          <c:idx val="1"/>
          <c:order val="1"/>
          <c:tx>
            <c:strRef>
              <c:f>Исп.налоговые!$B$3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4EC4A8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60C-4B26-8F50-F8867038609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60C-4B26-8F50-F88670386098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Исп.налоговые!$B$3</c:f>
              <c:strCache>
                <c:ptCount val="1"/>
                <c:pt idx="0">
                  <c:v>Налоги на доходы физических лиц</c:v>
                </c:pt>
              </c:strCache>
            </c:strRef>
          </c:cat>
          <c:val>
            <c:numRef>
              <c:f>Исп.налоговые!$B$3</c:f>
              <c:numCache>
                <c:formatCode>General</c:formatCode>
                <c:ptCount val="1"/>
                <c:pt idx="0">
                  <c:v>1457100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0C-4B26-8F50-F886703860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203215232"/>
        <c:axId val="203216768"/>
      </c:barChart>
      <c:catAx>
        <c:axId val="203215232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03216768"/>
        <c:crosses val="autoZero"/>
        <c:auto val="1"/>
        <c:lblAlgn val="ctr"/>
        <c:lblOffset val="100"/>
        <c:noMultiLvlLbl val="0"/>
      </c:catAx>
      <c:valAx>
        <c:axId val="203216768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203215232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81244074463953853"/>
          <c:y val="0.67247469399855997"/>
          <c:w val="0.16687439332356518"/>
          <c:h val="0.24316314429714964"/>
        </c:manualLayout>
      </c:layout>
      <c:overlay val="0"/>
    </c:legend>
    <c:plotVisOnly val="1"/>
    <c:dispBlanksAs val="gap"/>
    <c:showDLblsOverMax val="0"/>
  </c:chart>
  <c:spPr>
    <a:ln w="25400" cap="rnd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2023.xlsx]Исп.расходы!Бюджет_в_целом</c:name>
    <c:fmtId val="8"/>
  </c:pivotSource>
  <c:chart>
    <c:title>
      <c:tx>
        <c:strRef>
          <c:f>Исп.расходы!$B$3</c:f>
          <c:strCache>
            <c:ptCount val="1"/>
            <c:pt idx="0">
              <c:v>Общий график расходов (тыс.руб.)</c:v>
            </c:pt>
          </c:strCache>
        </c:strRef>
      </c:tx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AECAE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538DD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</c:pivotFmts>
    <c:plotArea>
      <c:layout>
        <c:manualLayout>
          <c:layoutTarget val="inner"/>
          <c:xMode val="edge"/>
          <c:yMode val="edge"/>
          <c:x val="0.19178255106434133"/>
          <c:y val="5.604283464961294E-2"/>
          <c:w val="0.79858322220790623"/>
          <c:h val="0.929656645620800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Исп.расходы!$B$3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AECAEC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F64-48AB-8730-AD3EEE88B8E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F64-48AB-8730-AD3EEE88B8EB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Исп.расходы!$B$3</c:f>
              <c:strCache>
                <c:ptCount val="10"/>
                <c:pt idx="0">
                  <c:v>Нац.безопасность</c:v>
                </c:pt>
                <c:pt idx="1">
                  <c:v>Спорт</c:v>
                </c:pt>
                <c:pt idx="2">
                  <c:v>СМИ</c:v>
                </c:pt>
                <c:pt idx="3">
                  <c:v>Экология</c:v>
                </c:pt>
                <c:pt idx="4">
                  <c:v>ЖКХ</c:v>
                </c:pt>
                <c:pt idx="5">
                  <c:v>Экономика</c:v>
                </c:pt>
                <c:pt idx="6">
                  <c:v>Социальная политика</c:v>
                </c:pt>
                <c:pt idx="7">
                  <c:v>Образование</c:v>
                </c:pt>
                <c:pt idx="8">
                  <c:v>Культура</c:v>
                </c:pt>
                <c:pt idx="9">
                  <c:v>Государственные вопросы</c:v>
                </c:pt>
              </c:strCache>
            </c:strRef>
          </c:cat>
          <c:val>
            <c:numRef>
              <c:f>Исп.расходы!$B$3</c:f>
              <c:numCache>
                <c:formatCode>General</c:formatCode>
                <c:ptCount val="10"/>
                <c:pt idx="0">
                  <c:v>54500</c:v>
                </c:pt>
                <c:pt idx="1">
                  <c:v>144100</c:v>
                </c:pt>
                <c:pt idx="2">
                  <c:v>1469500</c:v>
                </c:pt>
                <c:pt idx="3">
                  <c:v>8800</c:v>
                </c:pt>
                <c:pt idx="4">
                  <c:v>6432900</c:v>
                </c:pt>
                <c:pt idx="5">
                  <c:v>0</c:v>
                </c:pt>
                <c:pt idx="6">
                  <c:v>8287000</c:v>
                </c:pt>
                <c:pt idx="7">
                  <c:v>418300</c:v>
                </c:pt>
                <c:pt idx="8">
                  <c:v>3089200</c:v>
                </c:pt>
                <c:pt idx="9">
                  <c:v>11021300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64-48AB-8730-AD3EEE88B8EB}"/>
            </c:ext>
          </c:extLst>
        </c:ser>
        <c:ser>
          <c:idx val="1"/>
          <c:order val="1"/>
          <c:tx>
            <c:strRef>
              <c:f>Исп.расходы!$B$3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538DD5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F64-48AB-8730-AD3EEE88B8E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F64-48AB-8730-AD3EEE88B8EB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Исп.расходы!$B$3</c:f>
              <c:strCache>
                <c:ptCount val="10"/>
                <c:pt idx="0">
                  <c:v>Нац.безопасность</c:v>
                </c:pt>
                <c:pt idx="1">
                  <c:v>Спорт</c:v>
                </c:pt>
                <c:pt idx="2">
                  <c:v>СМИ</c:v>
                </c:pt>
                <c:pt idx="3">
                  <c:v>Экология</c:v>
                </c:pt>
                <c:pt idx="4">
                  <c:v>ЖКХ</c:v>
                </c:pt>
                <c:pt idx="5">
                  <c:v>Экономика</c:v>
                </c:pt>
                <c:pt idx="6">
                  <c:v>Социальная политика</c:v>
                </c:pt>
                <c:pt idx="7">
                  <c:v>Образование</c:v>
                </c:pt>
                <c:pt idx="8">
                  <c:v>Культура</c:v>
                </c:pt>
                <c:pt idx="9">
                  <c:v>Государственные вопросы</c:v>
                </c:pt>
              </c:strCache>
            </c:strRef>
          </c:cat>
          <c:val>
            <c:numRef>
              <c:f>Исп.расходы!$B$3</c:f>
              <c:numCache>
                <c:formatCode>General</c:formatCode>
                <c:ptCount val="10"/>
                <c:pt idx="0">
                  <c:v>89300</c:v>
                </c:pt>
                <c:pt idx="1">
                  <c:v>500000</c:v>
                </c:pt>
                <c:pt idx="2">
                  <c:v>2940000</c:v>
                </c:pt>
                <c:pt idx="3">
                  <c:v>30000</c:v>
                </c:pt>
                <c:pt idx="4">
                  <c:v>73517100</c:v>
                </c:pt>
                <c:pt idx="5">
                  <c:v>420000</c:v>
                </c:pt>
                <c:pt idx="6">
                  <c:v>18181000</c:v>
                </c:pt>
                <c:pt idx="7">
                  <c:v>1548300</c:v>
                </c:pt>
                <c:pt idx="8">
                  <c:v>5664800</c:v>
                </c:pt>
                <c:pt idx="9">
                  <c:v>32210900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64-48AB-8730-AD3EEE88B8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9"/>
        <c:overlap val="1"/>
        <c:axId val="203740288"/>
        <c:axId val="203741824"/>
      </c:barChart>
      <c:catAx>
        <c:axId val="2037402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03741824"/>
        <c:crosses val="autoZero"/>
        <c:auto val="1"/>
        <c:lblAlgn val="ctr"/>
        <c:lblOffset val="100"/>
        <c:noMultiLvlLbl val="0"/>
      </c:catAx>
      <c:valAx>
        <c:axId val="20374182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203740288"/>
        <c:crosses val="autoZero"/>
        <c:crossBetween val="between"/>
        <c:dispUnits>
          <c:builtInUnit val="thousands"/>
          <c:dispUnitsLbl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44076060627393"/>
          <c:y val="0.70862298003305801"/>
          <c:w val="9.4149411029389771E-2"/>
          <c:h val="0.10065796085962912"/>
        </c:manualLayout>
      </c:layout>
      <c:overlay val="0"/>
      <c:txPr>
        <a:bodyPr/>
        <a:lstStyle/>
        <a:p>
          <a:pPr>
            <a:defRPr sz="105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pivotSource>
    <c:name>[Дашборд Бюджет МО Северный 2023.xlsx]Структура расходов!Структура доходов</c:name>
    <c:fmtId val="4"/>
  </c:pivotSource>
  <c:chart>
    <c:title>
      <c:tx>
        <c:strRef>
          <c:f>'Структура расходов'!$B$2</c:f>
          <c:strCache>
            <c:ptCount val="1"/>
            <c:pt idx="0">
              <c:v>Структура расходов</c:v>
            </c:pt>
          </c:strCache>
        </c:strRef>
      </c:tx>
      <c:layout>
        <c:manualLayout>
          <c:xMode val="edge"/>
          <c:yMode val="edge"/>
          <c:x val="0.29269923810295112"/>
          <c:y val="1.3305843932181845E-2"/>
        </c:manualLayout>
      </c:layout>
      <c:overlay val="1"/>
      <c:txPr>
        <a:bodyPr/>
        <a:lstStyle/>
        <a:p>
          <a:pPr>
            <a:defRPr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0">
            <a:noFill/>
          </a:ln>
        </c:spPr>
        <c:marker>
          <c:symbol val="none"/>
        </c:marker>
      </c:pivotFmt>
      <c:pivotFmt>
        <c:idx val="5"/>
        <c:dLbl>
          <c:idx val="0"/>
          <c:layout>
            <c:manualLayout>
              <c:x val="0.11009171660966635"/>
              <c:y val="0"/>
            </c:manualLayout>
          </c:layout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  <c:spPr>
          <a:solidFill>
            <a:srgbClr val="9F9FFF"/>
          </a:solidFill>
          <a:ln w="0">
            <a:noFill/>
          </a:ln>
        </c:spPr>
      </c:pivotFmt>
      <c:pivotFmt>
        <c:idx val="8"/>
        <c:spPr>
          <a:solidFill>
            <a:srgbClr val="FF0000"/>
          </a:solidFill>
          <a:ln w="0">
            <a:noFill/>
          </a:ln>
        </c:spPr>
      </c:pivotFmt>
      <c:pivotFmt>
        <c:idx val="9"/>
        <c:spPr>
          <a:solidFill>
            <a:srgbClr val="009999"/>
          </a:solidFill>
          <a:ln w="0">
            <a:noFill/>
          </a:ln>
        </c:spPr>
      </c:pivotFmt>
      <c:pivotFmt>
        <c:idx val="10"/>
        <c:spPr>
          <a:solidFill>
            <a:srgbClr val="F9B073"/>
          </a:solidFill>
          <a:ln w="0">
            <a:noFill/>
          </a:ln>
        </c:spPr>
      </c:pivotFmt>
      <c:pivotFmt>
        <c:idx val="11"/>
        <c:spPr>
          <a:solidFill>
            <a:srgbClr val="B8848C"/>
          </a:solidFill>
          <a:ln w="0">
            <a:noFill/>
          </a:ln>
        </c:spPr>
      </c:pivotFmt>
      <c:pivotFmt>
        <c:idx val="12"/>
        <c:spPr>
          <a:ln w="0">
            <a:noFill/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B8848C"/>
          </a:solidFill>
          <a:ln w="0">
            <a:noFill/>
          </a:ln>
        </c:spPr>
      </c:pivotFmt>
      <c:pivotFmt>
        <c:idx val="14"/>
        <c:spPr>
          <a:solidFill>
            <a:srgbClr val="F9B073"/>
          </a:solidFill>
          <a:ln w="0">
            <a:noFill/>
          </a:ln>
        </c:spPr>
      </c:pivotFmt>
      <c:pivotFmt>
        <c:idx val="15"/>
        <c:spPr>
          <a:solidFill>
            <a:srgbClr val="009999"/>
          </a:solidFill>
          <a:ln w="0">
            <a:noFill/>
          </a:ln>
        </c:spPr>
      </c:pivotFmt>
      <c:pivotFmt>
        <c:idx val="16"/>
        <c:spPr>
          <a:solidFill>
            <a:srgbClr val="FF0000"/>
          </a:solidFill>
          <a:ln w="0">
            <a:noFill/>
          </a:ln>
        </c:spPr>
      </c:pivotFmt>
      <c:pivotFmt>
        <c:idx val="17"/>
        <c:spPr>
          <a:solidFill>
            <a:srgbClr val="9F9FFF"/>
          </a:solidFill>
          <a:ln w="0">
            <a:noFill/>
          </a:ln>
        </c:spPr>
      </c:pivotFmt>
      <c:pivotFmt>
        <c:idx val="18"/>
        <c:dLbl>
          <c:idx val="0"/>
          <c:layout>
            <c:manualLayout>
              <c:x val="2.8395060501601354E-2"/>
              <c:y val="-4.5958225716407078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-4.7325100836002255E-2"/>
              <c:y val="2.9246143637713641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3.1550067224001502E-3"/>
              <c:y val="-5.4314266755753911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ln w="0">
            <a:noFill/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3.1550067224001502E-3"/>
              <c:y val="-5.4314266755753911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layout>
            <c:manualLayout>
              <c:x val="-4.7325100836002255E-2"/>
              <c:y val="2.9246143637713641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2.8395060501601354E-2"/>
              <c:y val="-4.5958225716407078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0">
            <a:noFill/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layout>
            <c:manualLayout>
              <c:x val="3.1550067224001502E-3"/>
              <c:y val="-5.4314266755753911E-2"/>
            </c:manualLayout>
          </c:layout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layout>
            <c:manualLayout>
              <c:x val="-4.7325100836002255E-2"/>
              <c:y val="2.9246143637713641E-2"/>
            </c:manualLayout>
          </c:layout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layout>
            <c:manualLayout>
              <c:x val="2.8395060501601354E-2"/>
              <c:y val="-4.5958225716407078E-2"/>
            </c:manualLayout>
          </c:layout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33547385219861736"/>
          <c:y val="0.14719626860000454"/>
          <c:w val="0.61513827255140985"/>
          <c:h val="0.81459721414855391"/>
        </c:manualLayout>
      </c:layout>
      <c:doughnutChart>
        <c:varyColors val="1"/>
        <c:ser>
          <c:idx val="0"/>
          <c:order val="0"/>
          <c:tx>
            <c:strRef>
              <c:f>'Структура расходов'!$B$2</c:f>
              <c:strCache>
                <c:ptCount val="1"/>
                <c:pt idx="0">
                  <c:v>Расходы</c:v>
                </c:pt>
              </c:strCache>
            </c:strRef>
          </c:tx>
          <c:spPr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83-4D93-94FC-90773373B6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83-4D93-94FC-90773373B64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183-4D93-94FC-90773373B64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183-4D93-94FC-90773373B64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183-4D93-94FC-90773373B643}"/>
              </c:ext>
            </c:extLst>
          </c:dPt>
          <c:dLbls>
            <c:dLbl>
              <c:idx val="0"/>
              <c:layout>
                <c:manualLayout>
                  <c:x val="3.1550067224001502E-3"/>
                  <c:y val="-5.431426675575391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3-4D93-94FC-90773373B643}"/>
                </c:ext>
              </c:extLst>
            </c:dLbl>
            <c:dLbl>
              <c:idx val="6"/>
              <c:layout>
                <c:manualLayout>
                  <c:x val="-4.7325100836002255E-2"/>
                  <c:y val="2.92461436377136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38-40F5-8D14-15CB5CBC57BC}"/>
                </c:ext>
              </c:extLst>
            </c:dLbl>
            <c:dLbl>
              <c:idx val="8"/>
              <c:layout>
                <c:manualLayout>
                  <c:x val="2.8395060501601354E-2"/>
                  <c:y val="-4.595822571640707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38-40F5-8D14-15CB5CBC57BC}"/>
                </c:ext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ru-RU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расходов'!$B$2</c:f>
              <c:strCache>
                <c:ptCount val="10"/>
                <c:pt idx="0">
                  <c:v>Культура</c:v>
                </c:pt>
                <c:pt idx="1">
                  <c:v>Образование</c:v>
                </c:pt>
                <c:pt idx="2">
                  <c:v>Социальная политика</c:v>
                </c:pt>
                <c:pt idx="3">
                  <c:v>Экономика</c:v>
                </c:pt>
                <c:pt idx="4">
                  <c:v>ЖКХ</c:v>
                </c:pt>
                <c:pt idx="5">
                  <c:v>Экология</c:v>
                </c:pt>
                <c:pt idx="6">
                  <c:v>СМИ</c:v>
                </c:pt>
                <c:pt idx="7">
                  <c:v>Спорт</c:v>
                </c:pt>
                <c:pt idx="8">
                  <c:v>Нац.безопасность</c:v>
                </c:pt>
                <c:pt idx="9">
                  <c:v>Государственные вопросы</c:v>
                </c:pt>
              </c:strCache>
            </c:strRef>
          </c:cat>
          <c:val>
            <c:numRef>
              <c:f>'Структура расходов'!$B$2</c:f>
              <c:numCache>
                <c:formatCode>#,##0</c:formatCode>
                <c:ptCount val="10"/>
                <c:pt idx="0">
                  <c:v>8429700</c:v>
                </c:pt>
                <c:pt idx="1">
                  <c:v>1839000</c:v>
                </c:pt>
                <c:pt idx="2">
                  <c:v>19937800</c:v>
                </c:pt>
                <c:pt idx="3">
                  <c:v>530000</c:v>
                </c:pt>
                <c:pt idx="4">
                  <c:v>31735800</c:v>
                </c:pt>
                <c:pt idx="5">
                  <c:v>30000</c:v>
                </c:pt>
                <c:pt idx="6">
                  <c:v>3230000</c:v>
                </c:pt>
                <c:pt idx="7">
                  <c:v>500000</c:v>
                </c:pt>
                <c:pt idx="8">
                  <c:v>98000</c:v>
                </c:pt>
                <c:pt idx="9">
                  <c:v>39270400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3-4D93-94FC-90773373B6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</c:plotArea>
    <c:legend>
      <c:legendPos val="l"/>
      <c:layout>
        <c:manualLayout>
          <c:xMode val="edge"/>
          <c:yMode val="edge"/>
          <c:x val="0"/>
          <c:y val="7.9772886752286484E-2"/>
          <c:w val="0.35857322149538373"/>
          <c:h val="0.89059014375351386"/>
        </c:manualLayout>
      </c:layout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2023.xlsx]Исп.общегосуд.вопросы!Бюджет_в_целом</c:name>
    <c:fmtId val="8"/>
  </c:pivotSource>
  <c:chart>
    <c:title>
      <c:tx>
        <c:strRef>
          <c:f>'Исп.общегосуд.вопросы'!$B$3</c:f>
          <c:strCache>
            <c:ptCount val="1"/>
            <c:pt idx="0">
              <c:v>Общегосударственные вопросы (тыс.руб.)</c:v>
            </c:pt>
          </c:strCache>
        </c:strRef>
      </c:tx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DAD2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B3A2C7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</c:pivotFmts>
    <c:plotArea>
      <c:layout>
        <c:manualLayout>
          <c:layoutTarget val="inner"/>
          <c:xMode val="edge"/>
          <c:yMode val="edge"/>
          <c:x val="0.22271454944215527"/>
          <c:y val="0.15229541738420174"/>
          <c:w val="0.73295065909825752"/>
          <c:h val="0.80559165936508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'Исп.общегосуд.вопросы'!$B$3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DAD2E4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026-4F0F-85C0-DD1330A4533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026-4F0F-85C0-DD1330A45334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'Исп.общегосуд.вопросы'!$B$3</c:f>
              <c:strCache>
                <c:ptCount val="5"/>
                <c:pt idx="0">
                  <c:v>Резервный фонд МА</c:v>
                </c:pt>
                <c:pt idx="1">
                  <c:v>Другие вопросы</c:v>
                </c:pt>
                <c:pt idx="2">
                  <c:v>Содержание Главы МО</c:v>
                </c:pt>
                <c:pt idx="3">
                  <c:v>Функционирование аппарата МО</c:v>
                </c:pt>
                <c:pt idx="4">
                  <c:v>Функционирование МА</c:v>
                </c:pt>
              </c:strCache>
            </c:strRef>
          </c:cat>
          <c:val>
            <c:numRef>
              <c:f>'Исп.общегосуд.вопросы'!$B$3</c:f>
              <c:numCache>
                <c:formatCode>General</c:formatCode>
                <c:ptCount val="5"/>
                <c:pt idx="0">
                  <c:v>0</c:v>
                </c:pt>
                <c:pt idx="1">
                  <c:v>81000</c:v>
                </c:pt>
                <c:pt idx="2">
                  <c:v>0</c:v>
                </c:pt>
                <c:pt idx="3">
                  <c:v>706400</c:v>
                </c:pt>
                <c:pt idx="4">
                  <c:v>10233900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26-4F0F-85C0-DD1330A45334}"/>
            </c:ext>
          </c:extLst>
        </c:ser>
        <c:ser>
          <c:idx val="1"/>
          <c:order val="1"/>
          <c:tx>
            <c:strRef>
              <c:f>'Исп.общегосуд.вопросы'!$B$3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B3A2C7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026-4F0F-85C0-DD1330A4533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026-4F0F-85C0-DD1330A45334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'Исп.общегосуд.вопросы'!$B$3</c:f>
              <c:strCache>
                <c:ptCount val="5"/>
                <c:pt idx="0">
                  <c:v>Резервный фонд МА</c:v>
                </c:pt>
                <c:pt idx="1">
                  <c:v>Другие вопросы</c:v>
                </c:pt>
                <c:pt idx="2">
                  <c:v>Содержание Главы МО</c:v>
                </c:pt>
                <c:pt idx="3">
                  <c:v>Функционирование аппарата МО</c:v>
                </c:pt>
                <c:pt idx="4">
                  <c:v>Функционирование МА</c:v>
                </c:pt>
              </c:strCache>
            </c:strRef>
          </c:cat>
          <c:val>
            <c:numRef>
              <c:f>'Исп.общегосуд.вопросы'!$B$3</c:f>
              <c:numCache>
                <c:formatCode>General</c:formatCode>
                <c:ptCount val="5"/>
                <c:pt idx="0">
                  <c:v>50000</c:v>
                </c:pt>
                <c:pt idx="1">
                  <c:v>146800</c:v>
                </c:pt>
                <c:pt idx="2">
                  <c:v>1772300</c:v>
                </c:pt>
                <c:pt idx="3">
                  <c:v>2611800</c:v>
                </c:pt>
                <c:pt idx="4">
                  <c:v>27630000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26-4F0F-85C0-DD1330A453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6"/>
        <c:overlap val="1"/>
        <c:axId val="203617792"/>
        <c:axId val="203619328"/>
      </c:barChart>
      <c:catAx>
        <c:axId val="203617792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03619328"/>
        <c:crosses val="autoZero"/>
        <c:auto val="1"/>
        <c:lblAlgn val="ctr"/>
        <c:lblOffset val="100"/>
        <c:noMultiLvlLbl val="0"/>
      </c:catAx>
      <c:valAx>
        <c:axId val="203619328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203617792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78820544578818119"/>
          <c:y val="0.78158866694003237"/>
          <c:w val="0.11696694654877061"/>
          <c:h val="0.12253644618329324"/>
        </c:manualLayout>
      </c:layout>
      <c:overlay val="0"/>
    </c:legend>
    <c:plotVisOnly val="1"/>
    <c:dispBlanksAs val="gap"/>
    <c:showDLblsOverMax val="0"/>
  </c:chart>
  <c:spPr>
    <a:ln w="25400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2023.xlsx]Исп.социальная!Бюджет_в_целом</c:name>
    <c:fmtId val="17"/>
  </c:pivotSource>
  <c:chart>
    <c:title>
      <c:tx>
        <c:strRef>
          <c:f>Исп.социальная!$B$3</c:f>
          <c:strCache>
            <c:ptCount val="1"/>
            <c:pt idx="0">
              <c:v>Социальная политика (тыс.руб.)</c:v>
            </c:pt>
          </c:strCache>
        </c:strRef>
      </c:tx>
      <c:layout>
        <c:manualLayout>
          <c:xMode val="edge"/>
          <c:yMode val="edge"/>
          <c:x val="0.14799862107523246"/>
          <c:y val="2.2973115691686519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FF6969"/>
          </a:solidFill>
        </c:spPr>
      </c:pivotFmt>
      <c:pivotFmt>
        <c:idx val="20"/>
        <c:spPr>
          <a:solidFill>
            <a:srgbClr val="FF9B9B"/>
          </a:solidFill>
        </c:spPr>
      </c:pivotFmt>
      <c:pivotFmt>
        <c:idx val="21"/>
        <c:spPr>
          <a:solidFill>
            <a:srgbClr val="B0CA7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77933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FF6969"/>
          </a:solidFill>
        </c:spPr>
      </c:pivotFmt>
      <c:pivotFmt>
        <c:idx val="24"/>
        <c:spPr>
          <a:solidFill>
            <a:srgbClr val="FF9B9B"/>
          </a:solidFill>
        </c:spPr>
      </c:pivotFmt>
    </c:pivotFmts>
    <c:plotArea>
      <c:layout>
        <c:manualLayout>
          <c:layoutTarget val="inner"/>
          <c:xMode val="edge"/>
          <c:yMode val="edge"/>
          <c:x val="0.23744971520220284"/>
          <c:y val="0.16176180872475723"/>
          <c:w val="0.72493181722082056"/>
          <c:h val="0.82099553383742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Исп.социальная!$B$3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B0CA7C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64B-4BBE-97EC-8C4626F2492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64B-4BBE-97EC-8C4626F2492D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Исп.социальная!$B$3</c:f>
              <c:strCache>
                <c:ptCount val="2"/>
                <c:pt idx="0">
                  <c:v>Социальное обеспечение населения</c:v>
                </c:pt>
                <c:pt idx="1">
                  <c:v>Охрана семьи и детства</c:v>
                </c:pt>
              </c:strCache>
            </c:strRef>
          </c:cat>
          <c:val>
            <c:numRef>
              <c:f>Исп.социальная!$B$3</c:f>
              <c:numCache>
                <c:formatCode>General</c:formatCode>
                <c:ptCount val="2"/>
                <c:pt idx="0">
                  <c:v>687600</c:v>
                </c:pt>
                <c:pt idx="1">
                  <c:v>7599400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4B-4BBE-97EC-8C4626F2492D}"/>
            </c:ext>
          </c:extLst>
        </c:ser>
        <c:ser>
          <c:idx val="1"/>
          <c:order val="1"/>
          <c:tx>
            <c:strRef>
              <c:f>Исп.социальная!$B$3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64B-4BBE-97EC-8C4626F2492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64B-4BBE-97EC-8C4626F2492D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Исп.социальная!$B$3</c:f>
              <c:strCache>
                <c:ptCount val="2"/>
                <c:pt idx="0">
                  <c:v>Социальное обеспечение населения</c:v>
                </c:pt>
                <c:pt idx="1">
                  <c:v>Охрана семьи и детства</c:v>
                </c:pt>
              </c:strCache>
            </c:strRef>
          </c:cat>
          <c:val>
            <c:numRef>
              <c:f>Исп.социальная!$B$3</c:f>
              <c:numCache>
                <c:formatCode>General</c:formatCode>
                <c:ptCount val="2"/>
                <c:pt idx="0">
                  <c:v>1375500</c:v>
                </c:pt>
                <c:pt idx="1">
                  <c:v>16805500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4B-4BBE-97EC-8C4626F249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201637248"/>
        <c:axId val="201643136"/>
      </c:barChart>
      <c:catAx>
        <c:axId val="20163724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01643136"/>
        <c:crosses val="autoZero"/>
        <c:auto val="1"/>
        <c:lblAlgn val="ctr"/>
        <c:lblOffset val="100"/>
        <c:noMultiLvlLbl val="0"/>
      </c:catAx>
      <c:valAx>
        <c:axId val="201643136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201637248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77724491893481074"/>
          <c:y val="0.70581464308272857"/>
          <c:w val="0.15445380491291141"/>
          <c:h val="0.18162496014168236"/>
        </c:manualLayout>
      </c:layout>
      <c:overlay val="0"/>
    </c:legend>
    <c:plotVisOnly val="1"/>
    <c:dispBlanksAs val="gap"/>
    <c:showDLblsOverMax val="0"/>
  </c:chart>
  <c:spPr>
    <a:ln w="25400" cap="rnd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2023.xlsx]Исп.экология!Бюджет_в_целом</c:name>
    <c:fmtId val="20"/>
  </c:pivotSource>
  <c:chart>
    <c:title>
      <c:tx>
        <c:strRef>
          <c:f>Исп.экология!$B$3</c:f>
          <c:strCache>
            <c:ptCount val="1"/>
            <c:pt idx="0">
              <c:v>Охрана окружающей среды (тыс.руб.)</c:v>
            </c:pt>
          </c:strCache>
        </c:strRef>
      </c:tx>
      <c:layout>
        <c:manualLayout>
          <c:xMode val="edge"/>
          <c:yMode val="edge"/>
          <c:x val="0.14799862107523246"/>
          <c:y val="2.2973115691686519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FF6969"/>
          </a:solidFill>
        </c:spPr>
      </c:pivotFmt>
      <c:pivotFmt>
        <c:idx val="20"/>
        <c:spPr>
          <a:solidFill>
            <a:srgbClr val="FF9B9B"/>
          </a:solidFill>
        </c:spPr>
      </c:pivotFmt>
      <c:pivotFmt>
        <c:idx val="21"/>
        <c:spPr>
          <a:solidFill>
            <a:srgbClr val="B0CA7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77933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FF6969"/>
          </a:solidFill>
        </c:spPr>
      </c:pivotFmt>
      <c:pivotFmt>
        <c:idx val="24"/>
        <c:spPr>
          <a:solidFill>
            <a:srgbClr val="FF9B9B"/>
          </a:solidFill>
        </c:spPr>
      </c:pivotFmt>
      <c:pivotFmt>
        <c:idx val="25"/>
        <c:spPr>
          <a:solidFill>
            <a:srgbClr val="F5C5B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rgbClr val="EA8A7A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7847086169877888"/>
          <c:y val="0.31007537030154214"/>
          <c:w val="0.72152913830122112"/>
          <c:h val="0.479229500638748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Исп.экология!$B$3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F5C5BD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A85-40D9-9DD2-32F6C65BCDD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A85-40D9-9DD2-32F6C65BCDD1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Исп.экология!$B$3</c:f>
              <c:strCache>
                <c:ptCount val="1"/>
                <c:pt idx="0">
                  <c:v>Осуществление экологического просвещения и воспитания</c:v>
                </c:pt>
              </c:strCache>
            </c:strRef>
          </c:cat>
          <c:val>
            <c:numRef>
              <c:f>Исп.экология!$B$3</c:f>
              <c:numCache>
                <c:formatCode>General</c:formatCode>
                <c:ptCount val="1"/>
                <c:pt idx="0">
                  <c:v>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85-40D9-9DD2-32F6C65BCDD1}"/>
            </c:ext>
          </c:extLst>
        </c:ser>
        <c:ser>
          <c:idx val="1"/>
          <c:order val="1"/>
          <c:tx>
            <c:strRef>
              <c:f>Исп.экология!$B$3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EA8A7A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A85-40D9-9DD2-32F6C65BCDD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A85-40D9-9DD2-32F6C65BCDD1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Исп.экология!$B$3</c:f>
              <c:strCache>
                <c:ptCount val="1"/>
                <c:pt idx="0">
                  <c:v>Осуществление экологического просвещения и воспитания</c:v>
                </c:pt>
              </c:strCache>
            </c:strRef>
          </c:cat>
          <c:val>
            <c:numRef>
              <c:f>Исп.экология!$B$3</c:f>
              <c:numCache>
                <c:formatCode>General</c:formatCode>
                <c:ptCount val="1"/>
                <c:pt idx="0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85-40D9-9DD2-32F6C65BCD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203986432"/>
        <c:axId val="203987968"/>
      </c:barChart>
      <c:catAx>
        <c:axId val="203986432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03987968"/>
        <c:crosses val="autoZero"/>
        <c:auto val="1"/>
        <c:lblAlgn val="ctr"/>
        <c:lblOffset val="100"/>
        <c:noMultiLvlLbl val="0"/>
      </c:catAx>
      <c:valAx>
        <c:axId val="203987968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203986432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77724491893481074"/>
          <c:y val="0.70581464308272857"/>
          <c:w val="0.15445380491291141"/>
          <c:h val="0.18162496014168236"/>
        </c:manualLayout>
      </c:layout>
      <c:overlay val="0"/>
    </c:legend>
    <c:plotVisOnly val="1"/>
    <c:dispBlanksAs val="gap"/>
    <c:showDLblsOverMax val="0"/>
  </c:chart>
  <c:spPr>
    <a:ln w="25400" cap="rnd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2023.xlsx]Исп.нац.безоп.!Бюджет_в_целом</c:name>
    <c:fmtId val="23"/>
  </c:pivotSource>
  <c:chart>
    <c:title>
      <c:tx>
        <c:strRef>
          <c:f>'Исп.нац.безоп.'!$B$3</c:f>
          <c:strCache>
            <c:ptCount val="1"/>
            <c:pt idx="0">
              <c:v> Национальная безопасность и правоохранительная деятельность (тыс.руб.)</c:v>
            </c:pt>
          </c:strCache>
        </c:strRef>
      </c:tx>
      <c:layout>
        <c:manualLayout>
          <c:xMode val="edge"/>
          <c:yMode val="edge"/>
          <c:x val="0.14426941652924399"/>
          <c:y val="2.4844426566973479E-3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FF6969"/>
          </a:solidFill>
        </c:spPr>
      </c:pivotFmt>
      <c:pivotFmt>
        <c:idx val="20"/>
        <c:spPr>
          <a:solidFill>
            <a:srgbClr val="FF9B9B"/>
          </a:solidFill>
        </c:spPr>
      </c:pivotFmt>
      <c:pivotFmt>
        <c:idx val="21"/>
        <c:spPr>
          <a:solidFill>
            <a:srgbClr val="B0CA7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77933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FF6969"/>
          </a:solidFill>
        </c:spPr>
      </c:pivotFmt>
      <c:pivotFmt>
        <c:idx val="24"/>
        <c:spPr>
          <a:solidFill>
            <a:srgbClr val="FF9B9B"/>
          </a:solidFill>
        </c:spPr>
      </c:pivotFmt>
      <c:pivotFmt>
        <c:idx val="25"/>
        <c:spPr>
          <a:solidFill>
            <a:srgbClr val="F5C5B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rgbClr val="EA8A7A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rgbClr val="D1E0B2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rgbClr val="A9C57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9832588122485565"/>
          <c:y val="0.38919503313114878"/>
          <c:w val="0.70167411877514441"/>
          <c:h val="0.460971281545516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'Исп.нац.безоп.'!$B$3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D1E0B2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CF2-4CF8-8569-E12D16F9E4D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CF2-4CF8-8569-E12D16F9E4D5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'Исп.нац.безоп.'!$B$3</c:f>
              <c:strCache>
                <c:ptCount val="1"/>
                <c:pt idx="0">
                  <c:v>Подготовка населения к действиям при ЧС</c:v>
                </c:pt>
              </c:strCache>
            </c:strRef>
          </c:cat>
          <c:val>
            <c:numRef>
              <c:f>'Исп.нац.безоп.'!$B$3</c:f>
              <c:numCache>
                <c:formatCode>General</c:formatCode>
                <c:ptCount val="1"/>
                <c:pt idx="0">
                  <c:v>54500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F2-4CF8-8569-E12D16F9E4D5}"/>
            </c:ext>
          </c:extLst>
        </c:ser>
        <c:ser>
          <c:idx val="1"/>
          <c:order val="1"/>
          <c:tx>
            <c:strRef>
              <c:f>'Исп.нац.безоп.'!$B$3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A9C57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CF2-4CF8-8569-E12D16F9E4D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CF2-4CF8-8569-E12D16F9E4D5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'Исп.нац.безоп.'!$B$3</c:f>
              <c:strCache>
                <c:ptCount val="1"/>
                <c:pt idx="0">
                  <c:v>Подготовка населения к действиям при ЧС</c:v>
                </c:pt>
              </c:strCache>
            </c:strRef>
          </c:cat>
          <c:val>
            <c:numRef>
              <c:f>'Исп.нац.безоп.'!$B$3</c:f>
              <c:numCache>
                <c:formatCode>General</c:formatCode>
                <c:ptCount val="1"/>
                <c:pt idx="0">
                  <c:v>89300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F2-4CF8-8569-E12D16F9E4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204104448"/>
        <c:axId val="204105984"/>
      </c:barChart>
      <c:catAx>
        <c:axId val="20410444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04105984"/>
        <c:crosses val="autoZero"/>
        <c:auto val="1"/>
        <c:lblAlgn val="ctr"/>
        <c:lblOffset val="100"/>
        <c:noMultiLvlLbl val="0"/>
      </c:catAx>
      <c:valAx>
        <c:axId val="20410598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204104448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8004090842765722"/>
          <c:y val="0.76058977134787009"/>
          <c:w val="0.15445380491291141"/>
          <c:h val="0.18162496014168236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 cap="rnd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2023.xlsx]Исп.образование!Бюджет_в_целом</c:name>
    <c:fmtId val="15"/>
  </c:pivotSource>
  <c:chart>
    <c:title>
      <c:tx>
        <c:strRef>
          <c:f>Исп.образование!$B$3</c:f>
          <c:strCache>
            <c:ptCount val="1"/>
            <c:pt idx="0">
              <c:v>Образование (тыс.руб.)</c:v>
            </c:pt>
          </c:strCache>
        </c:strRef>
      </c:tx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AECAE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538DD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D78F8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rgbClr val="95373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9178255106434133"/>
          <c:y val="5.604283464961294E-2"/>
          <c:w val="0.80821744893565861"/>
          <c:h val="0.929656645620800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Исп.образование!$B$3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D78F8D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713-4713-9E1C-D3B82CB66F1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713-4713-9E1C-D3B82CB66F13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Исп.образование!$B$3</c:f>
              <c:strCache>
                <c:ptCount val="8"/>
                <c:pt idx="0">
                  <c:v>Укрепление межнационального и межконфессионального согласия</c:v>
                </c:pt>
                <c:pt idx="1">
                  <c:v>Участие в профилактике терроризма и экстремизма</c:v>
                </c:pt>
                <c:pt idx="2">
                  <c:v>Развитие и совершенствование муниципальной службы и кадрового потенциала МО</c:v>
                </c:pt>
                <c:pt idx="3">
                  <c:v>Профилактика правонарушений</c:v>
                </c:pt>
                <c:pt idx="4">
                  <c:v>Профилактика незаконного потребления наркотических и психотропных веществ</c:v>
                </c:pt>
                <c:pt idx="5">
                  <c:v>Профилактика дорожно-транспортного травматизма</c:v>
                </c:pt>
                <c:pt idx="6">
                  <c:v>Патриотическое воспитание</c:v>
                </c:pt>
                <c:pt idx="7">
                  <c:v>Организация досуга населения</c:v>
                </c:pt>
              </c:strCache>
            </c:strRef>
          </c:cat>
          <c:val>
            <c:numRef>
              <c:f>Исп.образование!$B$3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9800</c:v>
                </c:pt>
                <c:pt idx="3">
                  <c:v>0</c:v>
                </c:pt>
                <c:pt idx="4">
                  <c:v>53000</c:v>
                </c:pt>
                <c:pt idx="5">
                  <c:v>0</c:v>
                </c:pt>
                <c:pt idx="6">
                  <c:v>205000</c:v>
                </c:pt>
                <c:pt idx="7">
                  <c:v>150500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3-4713-9E1C-D3B82CB66F13}"/>
            </c:ext>
          </c:extLst>
        </c:ser>
        <c:ser>
          <c:idx val="1"/>
          <c:order val="1"/>
          <c:tx>
            <c:strRef>
              <c:f>Исп.образование!$B$3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953735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713-4713-9E1C-D3B82CB66F1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713-4713-9E1C-D3B82CB66F13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Исп.образование!$B$3</c:f>
              <c:strCache>
                <c:ptCount val="8"/>
                <c:pt idx="0">
                  <c:v>Укрепление межнационального и межконфессионального согласия</c:v>
                </c:pt>
                <c:pt idx="1">
                  <c:v>Участие в профилактике терроризма и экстремизма</c:v>
                </c:pt>
                <c:pt idx="2">
                  <c:v>Развитие и совершенствование муниципальной службы и кадрового потенциала МО</c:v>
                </c:pt>
                <c:pt idx="3">
                  <c:v>Профилактика правонарушений</c:v>
                </c:pt>
                <c:pt idx="4">
                  <c:v>Профилактика незаконного потребления наркотических и психотропных веществ</c:v>
                </c:pt>
                <c:pt idx="5">
                  <c:v>Профилактика дорожно-транспортного травматизма</c:v>
                </c:pt>
                <c:pt idx="6">
                  <c:v>Патриотическое воспитание</c:v>
                </c:pt>
                <c:pt idx="7">
                  <c:v>Организация досуга населения</c:v>
                </c:pt>
              </c:strCache>
            </c:strRef>
          </c:cat>
          <c:val>
            <c:numRef>
              <c:f>Исп.образование!$B$3</c:f>
              <c:numCache>
                <c:formatCode>General</c:formatCode>
                <c:ptCount val="8"/>
                <c:pt idx="0">
                  <c:v>33600</c:v>
                </c:pt>
                <c:pt idx="1">
                  <c:v>126000</c:v>
                </c:pt>
                <c:pt idx="2">
                  <c:v>100000</c:v>
                </c:pt>
                <c:pt idx="3">
                  <c:v>150000</c:v>
                </c:pt>
                <c:pt idx="4">
                  <c:v>100000</c:v>
                </c:pt>
                <c:pt idx="5">
                  <c:v>136300</c:v>
                </c:pt>
                <c:pt idx="6">
                  <c:v>400000</c:v>
                </c:pt>
                <c:pt idx="7">
                  <c:v>502400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13-4713-9E1C-D3B82CB66F1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9"/>
        <c:overlap val="1"/>
        <c:axId val="204254208"/>
        <c:axId val="204264192"/>
      </c:barChart>
      <c:catAx>
        <c:axId val="20425420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04264192"/>
        <c:crosses val="autoZero"/>
        <c:auto val="1"/>
        <c:lblAlgn val="ctr"/>
        <c:lblOffset val="100"/>
        <c:noMultiLvlLbl val="0"/>
      </c:catAx>
      <c:valAx>
        <c:axId val="204264192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204254208"/>
        <c:crosses val="autoZero"/>
        <c:crossBetween val="between"/>
        <c:dispUnits>
          <c:builtInUnit val="thousands"/>
          <c:dispUnitsLbl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12192198740334"/>
          <c:y val="0.86764085965631699"/>
          <c:w val="9.4149411029389771E-2"/>
          <c:h val="6.0903495784044588E-2"/>
        </c:manualLayout>
      </c:layout>
      <c:overlay val="0"/>
      <c:txPr>
        <a:bodyPr/>
        <a:lstStyle/>
        <a:p>
          <a:pPr>
            <a:defRPr sz="105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2023.xlsx]Исп.ЖКХ!Бюджет_в_целом</c:name>
    <c:fmtId val="12"/>
  </c:pivotSource>
  <c:chart>
    <c:title>
      <c:tx>
        <c:strRef>
          <c:f>Исп.ЖКХ!$B$3</c:f>
          <c:strCache>
            <c:ptCount val="1"/>
            <c:pt idx="0">
              <c:v>Жилищно-коммунальное хозяйство (тыс.руб.)</c:v>
            </c:pt>
          </c:strCache>
        </c:strRef>
      </c:tx>
      <c:layout>
        <c:manualLayout>
          <c:xMode val="edge"/>
          <c:yMode val="edge"/>
          <c:x val="0.14050892123333067"/>
          <c:y val="1.9047613334049245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DAD2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B3A2C7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90CCD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rgbClr val="41A7C3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3969797714679605"/>
          <c:y val="0.10277162271567372"/>
          <c:w val="0.75865404703199979"/>
          <c:h val="0.855115454033609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Исп.ЖКХ!$B$3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0CCDC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07-4F36-9671-1CF50751CF1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D07-4F36-9671-1CF50751CF1E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Исп.ЖКХ!$B$3</c:f>
              <c:strCache>
                <c:ptCount val="5"/>
                <c:pt idx="0">
                  <c:v>Благоустройство территории</c:v>
                </c:pt>
                <c:pt idx="1">
                  <c:v>Озеленение территории</c:v>
                </c:pt>
                <c:pt idx="2">
                  <c:v>Обустройство детских и спортивных площадок</c:v>
                </c:pt>
                <c:pt idx="3">
                  <c:v>Уборка территорий</c:v>
                </c:pt>
                <c:pt idx="4">
                  <c:v>Формирование комфортной городской среды</c:v>
                </c:pt>
              </c:strCache>
            </c:strRef>
          </c:cat>
          <c:val>
            <c:numRef>
              <c:f>Исп.ЖКХ!$B$3</c:f>
              <c:numCache>
                <c:formatCode>General</c:formatCode>
                <c:ptCount val="5"/>
                <c:pt idx="0">
                  <c:v>2071100</c:v>
                </c:pt>
                <c:pt idx="1">
                  <c:v>199800</c:v>
                </c:pt>
                <c:pt idx="2">
                  <c:v>885100</c:v>
                </c:pt>
                <c:pt idx="3">
                  <c:v>3276900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07-4F36-9671-1CF50751CF1E}"/>
            </c:ext>
          </c:extLst>
        </c:ser>
        <c:ser>
          <c:idx val="1"/>
          <c:order val="1"/>
          <c:tx>
            <c:strRef>
              <c:f>Исп.ЖКХ!$B$3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41A7C3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D07-4F36-9671-1CF50751CF1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D07-4F36-9671-1CF50751CF1E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Исп.ЖКХ!$B$3</c:f>
              <c:strCache>
                <c:ptCount val="5"/>
                <c:pt idx="0">
                  <c:v>Благоустройство территории</c:v>
                </c:pt>
                <c:pt idx="1">
                  <c:v>Озеленение территории</c:v>
                </c:pt>
                <c:pt idx="2">
                  <c:v>Обустройство детских и спортивных площадок</c:v>
                </c:pt>
                <c:pt idx="3">
                  <c:v>Уборка территорий</c:v>
                </c:pt>
                <c:pt idx="4">
                  <c:v>Формирование комфортной городской среды</c:v>
                </c:pt>
              </c:strCache>
            </c:strRef>
          </c:cat>
          <c:val>
            <c:numRef>
              <c:f>Исп.ЖКХ!$B$3</c:f>
              <c:numCache>
                <c:formatCode>General</c:formatCode>
                <c:ptCount val="5"/>
                <c:pt idx="0">
                  <c:v>4411400</c:v>
                </c:pt>
                <c:pt idx="1">
                  <c:v>700000</c:v>
                </c:pt>
                <c:pt idx="2">
                  <c:v>2350000</c:v>
                </c:pt>
                <c:pt idx="3">
                  <c:v>8000000</c:v>
                </c:pt>
                <c:pt idx="4">
                  <c:v>58055700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07-4F36-9671-1CF50751CF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1"/>
        <c:overlap val="1"/>
        <c:axId val="204910976"/>
        <c:axId val="204912512"/>
      </c:barChart>
      <c:catAx>
        <c:axId val="204910976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04912512"/>
        <c:crosses val="autoZero"/>
        <c:auto val="1"/>
        <c:lblAlgn val="ctr"/>
        <c:lblOffset val="100"/>
        <c:noMultiLvlLbl val="0"/>
      </c:catAx>
      <c:valAx>
        <c:axId val="204912512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204910976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84344713702114804"/>
          <c:y val="0.75492200827236344"/>
          <c:w val="0.11696694654877061"/>
          <c:h val="0.12253644618329324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2023.xlsx]Исп.культура!Бюджет_в_целом</c:name>
    <c:fmtId val="15"/>
  </c:pivotSource>
  <c:chart>
    <c:title>
      <c:tx>
        <c:strRef>
          <c:f>Исп.культура!$B$3</c:f>
          <c:strCache>
            <c:ptCount val="1"/>
            <c:pt idx="0">
              <c:v>Культура (тыс.руб.)</c:v>
            </c:pt>
          </c:strCache>
        </c:strRef>
      </c:tx>
      <c:layout>
        <c:manualLayout>
          <c:xMode val="edge"/>
          <c:yMode val="edge"/>
          <c:x val="0.3533035340279434"/>
          <c:y val="3.047618133447879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DAD2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B3A2C7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90CCD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rgbClr val="41A7C3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rgbClr val="85A7D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4070AA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0829176196794463"/>
          <c:y val="0.17588993311319956"/>
          <c:w val="0.7900601460284602"/>
          <c:h val="0.78199712132757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Исп.культура!$B$3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85A7D1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231-48D6-9DF2-68AB5A23A14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231-48D6-9DF2-68AB5A23A147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Исп.культура!$B$3</c:f>
              <c:strCache>
                <c:ptCount val="3"/>
                <c:pt idx="0">
                  <c:v>Досуг населения</c:v>
                </c:pt>
                <c:pt idx="1">
                  <c:v>Местные традиции и обряды</c:v>
                </c:pt>
                <c:pt idx="2">
                  <c:v>Праздничные и зрелищные мероприятия</c:v>
                </c:pt>
              </c:strCache>
            </c:strRef>
          </c:cat>
          <c:val>
            <c:numRef>
              <c:f>Исп.культура!$B$3</c:f>
              <c:numCache>
                <c:formatCode>General</c:formatCode>
                <c:ptCount val="3"/>
                <c:pt idx="0">
                  <c:v>152800</c:v>
                </c:pt>
                <c:pt idx="1">
                  <c:v>1710400</c:v>
                </c:pt>
                <c:pt idx="2">
                  <c:v>1226000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31-48D6-9DF2-68AB5A23A147}"/>
            </c:ext>
          </c:extLst>
        </c:ser>
        <c:ser>
          <c:idx val="1"/>
          <c:order val="1"/>
          <c:tx>
            <c:strRef>
              <c:f>Исп.культура!$B$3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4070AA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231-48D6-9DF2-68AB5A23A14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231-48D6-9DF2-68AB5A23A147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Исп.культура!$B$3</c:f>
              <c:strCache>
                <c:ptCount val="3"/>
                <c:pt idx="0">
                  <c:v>Досуг населения</c:v>
                </c:pt>
                <c:pt idx="1">
                  <c:v>Местные традиции и обряды</c:v>
                </c:pt>
                <c:pt idx="2">
                  <c:v>Праздничные и зрелищные мероприятия</c:v>
                </c:pt>
              </c:strCache>
            </c:strRef>
          </c:cat>
          <c:val>
            <c:numRef>
              <c:f>Исп.культура!$B$3</c:f>
              <c:numCache>
                <c:formatCode>General</c:formatCode>
                <c:ptCount val="3"/>
                <c:pt idx="0">
                  <c:v>600000</c:v>
                </c:pt>
                <c:pt idx="1">
                  <c:v>2000000</c:v>
                </c:pt>
                <c:pt idx="2">
                  <c:v>3064800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31-48D6-9DF2-68AB5A23A1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1"/>
        <c:overlap val="1"/>
        <c:axId val="204723712"/>
        <c:axId val="204725248"/>
      </c:barChart>
      <c:catAx>
        <c:axId val="204723712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04725248"/>
        <c:crosses val="autoZero"/>
        <c:auto val="1"/>
        <c:lblAlgn val="ctr"/>
        <c:lblOffset val="100"/>
        <c:noMultiLvlLbl val="0"/>
      </c:catAx>
      <c:valAx>
        <c:axId val="204725248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204723712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84344713702114804"/>
          <c:y val="0.75492200827236344"/>
          <c:w val="0.11696694654877061"/>
          <c:h val="0.12253644618329324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2023.xlsx]Расходы!Показатели бюджета</c:name>
    <c:fmtId val="9"/>
  </c:pivotSource>
  <c:chart>
    <c:title>
      <c:tx>
        <c:strRef>
          <c:f>Расходы!$B$2</c:f>
          <c:strCache>
            <c:ptCount val="1"/>
            <c:pt idx="0">
              <c:v>Расходы (тыс.руб.)</c:v>
            </c:pt>
          </c:strCache>
        </c:strRef>
      </c:tx>
      <c:layout>
        <c:manualLayout>
          <c:xMode val="edge"/>
          <c:yMode val="edge"/>
          <c:x val="0.36405393543323356"/>
          <c:y val="2.2681654924713357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7255761201862582E-2"/>
          <c:y val="9.2395358474927483E-2"/>
          <c:w val="0.93218338802637191"/>
          <c:h val="0.71223338858958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Расходы!$B$2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Расходы!$B$2</c:f>
              <c:strCache>
                <c:ptCount val="10"/>
                <c:pt idx="0">
                  <c:v>Государственные вопросы</c:v>
                </c:pt>
                <c:pt idx="1">
                  <c:v>Культура</c:v>
                </c:pt>
                <c:pt idx="2">
                  <c:v>Образование</c:v>
                </c:pt>
                <c:pt idx="3">
                  <c:v>Социальная политика</c:v>
                </c:pt>
                <c:pt idx="4">
                  <c:v>Экономика</c:v>
                </c:pt>
                <c:pt idx="5">
                  <c:v>ЖКХ</c:v>
                </c:pt>
                <c:pt idx="6">
                  <c:v>Экология</c:v>
                </c:pt>
                <c:pt idx="7">
                  <c:v>СМИ</c:v>
                </c:pt>
                <c:pt idx="8">
                  <c:v>Спорт</c:v>
                </c:pt>
                <c:pt idx="9">
                  <c:v>Нац.безопасность</c:v>
                </c:pt>
              </c:strCache>
            </c:strRef>
          </c:cat>
          <c:val>
            <c:numRef>
              <c:f>Расходы!$B$2</c:f>
              <c:numCache>
                <c:formatCode>#,##0</c:formatCode>
                <c:ptCount val="10"/>
                <c:pt idx="0">
                  <c:v>39270400</c:v>
                </c:pt>
                <c:pt idx="1">
                  <c:v>8429700</c:v>
                </c:pt>
                <c:pt idx="2">
                  <c:v>1839000</c:v>
                </c:pt>
                <c:pt idx="3">
                  <c:v>19937800</c:v>
                </c:pt>
                <c:pt idx="4">
                  <c:v>530000</c:v>
                </c:pt>
                <c:pt idx="5">
                  <c:v>31735800</c:v>
                </c:pt>
                <c:pt idx="6">
                  <c:v>30000</c:v>
                </c:pt>
                <c:pt idx="7">
                  <c:v>3230000</c:v>
                </c:pt>
                <c:pt idx="8">
                  <c:v>500000</c:v>
                </c:pt>
                <c:pt idx="9">
                  <c:v>98000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E-485C-AAE5-A52B5A946D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4"/>
        <c:axId val="203872512"/>
        <c:axId val="205329536"/>
      </c:barChart>
      <c:catAx>
        <c:axId val="20387251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5329536"/>
        <c:crosses val="autoZero"/>
        <c:auto val="0"/>
        <c:lblAlgn val="ctr"/>
        <c:lblOffset val="50"/>
        <c:noMultiLvlLbl val="0"/>
      </c:catAx>
      <c:valAx>
        <c:axId val="205329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3872512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pivotSource>
    <c:name>[Дашборд Бюджет МО Северный 2023.xlsx]Структура расходов!Структура доходов</c:name>
    <c:fmtId val="10"/>
  </c:pivotSource>
  <c:chart>
    <c:title>
      <c:tx>
        <c:strRef>
          <c:f>'Структура расходов'!$B$2</c:f>
          <c:strCache>
            <c:ptCount val="1"/>
            <c:pt idx="0">
              <c:v>Структура расходов</c:v>
            </c:pt>
          </c:strCache>
        </c:strRef>
      </c:tx>
      <c:layout>
        <c:manualLayout>
          <c:xMode val="edge"/>
          <c:yMode val="edge"/>
          <c:x val="0.29269923810295112"/>
          <c:y val="1.3305843932181845E-2"/>
        </c:manualLayout>
      </c:layout>
      <c:overlay val="1"/>
      <c:txPr>
        <a:bodyPr/>
        <a:lstStyle/>
        <a:p>
          <a:pPr>
            <a:defRPr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0">
            <a:noFill/>
          </a:ln>
        </c:spPr>
        <c:marker>
          <c:symbol val="none"/>
        </c:marker>
      </c:pivotFmt>
      <c:pivotFmt>
        <c:idx val="5"/>
        <c:dLbl>
          <c:idx val="0"/>
          <c:layout>
            <c:manualLayout>
              <c:x val="0.11009171660966635"/>
              <c:y val="0"/>
            </c:manualLayout>
          </c:layout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  <c:spPr>
          <a:solidFill>
            <a:srgbClr val="9F9FFF"/>
          </a:solidFill>
          <a:ln w="0">
            <a:noFill/>
          </a:ln>
        </c:spPr>
      </c:pivotFmt>
      <c:pivotFmt>
        <c:idx val="8"/>
        <c:spPr>
          <a:solidFill>
            <a:srgbClr val="FF0000"/>
          </a:solidFill>
          <a:ln w="0">
            <a:noFill/>
          </a:ln>
        </c:spPr>
      </c:pivotFmt>
      <c:pivotFmt>
        <c:idx val="9"/>
        <c:spPr>
          <a:solidFill>
            <a:srgbClr val="009999"/>
          </a:solidFill>
          <a:ln w="0">
            <a:noFill/>
          </a:ln>
        </c:spPr>
      </c:pivotFmt>
      <c:pivotFmt>
        <c:idx val="10"/>
        <c:spPr>
          <a:solidFill>
            <a:srgbClr val="F9B073"/>
          </a:solidFill>
          <a:ln w="0">
            <a:noFill/>
          </a:ln>
        </c:spPr>
      </c:pivotFmt>
      <c:pivotFmt>
        <c:idx val="11"/>
        <c:spPr>
          <a:solidFill>
            <a:srgbClr val="B8848C"/>
          </a:solidFill>
          <a:ln w="0">
            <a:noFill/>
          </a:ln>
        </c:spPr>
      </c:pivotFmt>
      <c:pivotFmt>
        <c:idx val="12"/>
        <c:spPr>
          <a:ln w="0">
            <a:noFill/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B8848C"/>
          </a:solidFill>
          <a:ln w="0">
            <a:noFill/>
          </a:ln>
        </c:spPr>
      </c:pivotFmt>
      <c:pivotFmt>
        <c:idx val="14"/>
        <c:spPr>
          <a:solidFill>
            <a:srgbClr val="F9B073"/>
          </a:solidFill>
          <a:ln w="0">
            <a:noFill/>
          </a:ln>
        </c:spPr>
      </c:pivotFmt>
      <c:pivotFmt>
        <c:idx val="15"/>
        <c:spPr>
          <a:solidFill>
            <a:srgbClr val="009999"/>
          </a:solidFill>
          <a:ln w="0">
            <a:noFill/>
          </a:ln>
        </c:spPr>
      </c:pivotFmt>
      <c:pivotFmt>
        <c:idx val="16"/>
        <c:spPr>
          <a:solidFill>
            <a:srgbClr val="FF0000"/>
          </a:solidFill>
          <a:ln w="0">
            <a:noFill/>
          </a:ln>
        </c:spPr>
      </c:pivotFmt>
      <c:pivotFmt>
        <c:idx val="17"/>
        <c:spPr>
          <a:solidFill>
            <a:srgbClr val="9F9FFF"/>
          </a:solidFill>
          <a:ln w="0">
            <a:noFill/>
          </a:ln>
        </c:spPr>
      </c:pivotFmt>
      <c:pivotFmt>
        <c:idx val="18"/>
        <c:dLbl>
          <c:idx val="0"/>
          <c:layout>
            <c:manualLayout>
              <c:x val="2.8395060501601354E-2"/>
              <c:y val="-4.5958225716407078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-4.7325100836002255E-2"/>
              <c:y val="2.9246143637713641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3.1550067224001502E-3"/>
              <c:y val="-5.4314266755753911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ln w="0">
            <a:noFill/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3.1550067224001502E-3"/>
              <c:y val="-5.4314266755753911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layout>
            <c:manualLayout>
              <c:x val="-4.7325100836002255E-2"/>
              <c:y val="2.9246143637713641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2.8395060501601354E-2"/>
              <c:y val="-4.5958225716407078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0">
            <a:noFill/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layout>
            <c:manualLayout>
              <c:x val="3.1550067224001502E-3"/>
              <c:y val="-5.4314266755753911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layout>
            <c:manualLayout>
              <c:x val="-4.7325100836002255E-2"/>
              <c:y val="2.9246143637713641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layout>
            <c:manualLayout>
              <c:x val="2.8395060501601354E-2"/>
              <c:y val="-4.5958225716407078E-2"/>
            </c:manualLayout>
          </c:layout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0">
            <a:noFill/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layout>
            <c:manualLayout>
              <c:x val="3.1550067224001502E-3"/>
              <c:y val="-5.4314266755753911E-2"/>
            </c:manualLayout>
          </c:layout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layout>
            <c:manualLayout>
              <c:x val="-4.7325100836002255E-2"/>
              <c:y val="2.9246143637713641E-2"/>
            </c:manualLayout>
          </c:layout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layout>
            <c:manualLayout>
              <c:x val="2.8395060501601354E-2"/>
              <c:y val="-4.5958225716407078E-2"/>
            </c:manualLayout>
          </c:layout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33547385219861736"/>
          <c:y val="0.14719626860000454"/>
          <c:w val="0.61513827255140985"/>
          <c:h val="0.81459721414855391"/>
        </c:manualLayout>
      </c:layout>
      <c:doughnutChart>
        <c:varyColors val="1"/>
        <c:ser>
          <c:idx val="0"/>
          <c:order val="0"/>
          <c:tx>
            <c:strRef>
              <c:f>'Структура расходов'!$B$2</c:f>
              <c:strCache>
                <c:ptCount val="1"/>
                <c:pt idx="0">
                  <c:v>Расходы</c:v>
                </c:pt>
              </c:strCache>
            </c:strRef>
          </c:tx>
          <c:spPr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C8-4547-B90A-CDA55A7F6B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C8-4547-B90A-CDA55A7F6B4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CC8-4547-B90A-CDA55A7F6B4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CC8-4547-B90A-CDA55A7F6B4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CC8-4547-B90A-CDA55A7F6B47}"/>
              </c:ext>
            </c:extLst>
          </c:dPt>
          <c:dLbls>
            <c:dLbl>
              <c:idx val="0"/>
              <c:layout>
                <c:manualLayout>
                  <c:x val="3.1550067224001502E-3"/>
                  <c:y val="-5.431426675575391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C8-4547-B90A-CDA55A7F6B47}"/>
                </c:ext>
              </c:extLst>
            </c:dLbl>
            <c:dLbl>
              <c:idx val="6"/>
              <c:layout>
                <c:manualLayout>
                  <c:x val="-4.7325100836002255E-2"/>
                  <c:y val="2.9246143637713641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7F-4FB0-800E-A832B1613189}"/>
                </c:ext>
              </c:extLst>
            </c:dLbl>
            <c:dLbl>
              <c:idx val="8"/>
              <c:layout>
                <c:manualLayout>
                  <c:x val="2.8395060501601354E-2"/>
                  <c:y val="-4.595822571640707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7F-4FB0-800E-A832B1613189}"/>
                </c:ext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ru-RU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расходов'!$B$2</c:f>
              <c:strCache>
                <c:ptCount val="10"/>
                <c:pt idx="0">
                  <c:v>Культура</c:v>
                </c:pt>
                <c:pt idx="1">
                  <c:v>Образование</c:v>
                </c:pt>
                <c:pt idx="2">
                  <c:v>Социальная политика</c:v>
                </c:pt>
                <c:pt idx="3">
                  <c:v>Экономика</c:v>
                </c:pt>
                <c:pt idx="4">
                  <c:v>ЖКХ</c:v>
                </c:pt>
                <c:pt idx="5">
                  <c:v>Экология</c:v>
                </c:pt>
                <c:pt idx="6">
                  <c:v>СМИ</c:v>
                </c:pt>
                <c:pt idx="7">
                  <c:v>Спорт</c:v>
                </c:pt>
                <c:pt idx="8">
                  <c:v>Нац.безопасность</c:v>
                </c:pt>
                <c:pt idx="9">
                  <c:v>Государственные вопросы</c:v>
                </c:pt>
              </c:strCache>
            </c:strRef>
          </c:cat>
          <c:val>
            <c:numRef>
              <c:f>'Структура расходов'!$B$2</c:f>
              <c:numCache>
                <c:formatCode>#,##0</c:formatCode>
                <c:ptCount val="10"/>
                <c:pt idx="0">
                  <c:v>8429700</c:v>
                </c:pt>
                <c:pt idx="1">
                  <c:v>1839000</c:v>
                </c:pt>
                <c:pt idx="2">
                  <c:v>19937800</c:v>
                </c:pt>
                <c:pt idx="3">
                  <c:v>530000</c:v>
                </c:pt>
                <c:pt idx="4">
                  <c:v>31735800</c:v>
                </c:pt>
                <c:pt idx="5">
                  <c:v>30000</c:v>
                </c:pt>
                <c:pt idx="6">
                  <c:v>3230000</c:v>
                </c:pt>
                <c:pt idx="7">
                  <c:v>500000</c:v>
                </c:pt>
                <c:pt idx="8">
                  <c:v>98000</c:v>
                </c:pt>
                <c:pt idx="9">
                  <c:v>39270400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C8-4547-B90A-CDA55A7F6B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</c:plotArea>
    <c:legend>
      <c:legendPos val="l"/>
      <c:layout>
        <c:manualLayout>
          <c:xMode val="edge"/>
          <c:yMode val="edge"/>
          <c:x val="0"/>
          <c:y val="7.9772886752286484E-2"/>
          <c:w val="0.35857322149538373"/>
          <c:h val="0.89059014375351386"/>
        </c:manualLayout>
      </c:layout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51223355838598"/>
          <c:y val="0.28030029943835255"/>
          <c:w val="0.78009099652403502"/>
          <c:h val="0.64830330929891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'Динамика 2021-2025'!$B$7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A38DB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38DB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B31F-48BB-BBD9-33F66208F741}"/>
              </c:ext>
            </c:extLst>
          </c:dPt>
          <c:dPt>
            <c:idx val="1"/>
            <c:invertIfNegative val="0"/>
            <c:bubble3D val="0"/>
            <c:spPr>
              <a:solidFill>
                <a:srgbClr val="A38DB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31F-48BB-BBD9-33F66208F741}"/>
              </c:ext>
            </c:extLst>
          </c:dPt>
          <c:dPt>
            <c:idx val="2"/>
            <c:invertIfNegative val="0"/>
            <c:bubble3D val="0"/>
            <c:spPr>
              <a:solidFill>
                <a:srgbClr val="A38DB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B31F-48BB-BBD9-33F66208F741}"/>
              </c:ext>
            </c:extLst>
          </c:dPt>
          <c:dPt>
            <c:idx val="3"/>
            <c:invertIfNegative val="0"/>
            <c:bubble3D val="0"/>
            <c:spPr>
              <a:solidFill>
                <a:srgbClr val="A38DB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B31F-48BB-BBD9-33F66208F741}"/>
              </c:ext>
            </c:extLst>
          </c:dPt>
          <c:dPt>
            <c:idx val="4"/>
            <c:invertIfNegative val="0"/>
            <c:bubble3D val="0"/>
            <c:spPr>
              <a:solidFill>
                <a:srgbClr val="A38DB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B31F-48BB-BBD9-33F66208F741}"/>
              </c:ext>
            </c:extLst>
          </c:dPt>
          <c:cat>
            <c:numRef>
              <c:f>'Динамика 2021-2025'!$C$6:$G$6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'Динамика 2021-2025'!$C$7:$G$7</c:f>
              <c:numCache>
                <c:formatCode>General</c:formatCode>
                <c:ptCount val="5"/>
                <c:pt idx="0">
                  <c:v>85487.3</c:v>
                </c:pt>
                <c:pt idx="1">
                  <c:v>88666.9</c:v>
                </c:pt>
                <c:pt idx="2">
                  <c:v>133189.4</c:v>
                </c:pt>
                <c:pt idx="3">
                  <c:v>101026.3</c:v>
                </c:pt>
                <c:pt idx="4">
                  <c:v>105600.7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F-48BB-BBD9-33F66208F741}"/>
            </c:ext>
          </c:extLst>
        </c:ser>
        <c:ser>
          <c:idx val="1"/>
          <c:order val="1"/>
          <c:tx>
            <c:strRef>
              <c:f>'Динамика 2021-2025'!$B$8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B9848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'Динамика 2021-2025'!$C$6:$G$6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'Динамика 2021-2025'!$C$8:$G$8</c:f>
              <c:numCache>
                <c:formatCode>General</c:formatCode>
                <c:ptCount val="5"/>
                <c:pt idx="0">
                  <c:v>85364.9</c:v>
                </c:pt>
                <c:pt idx="1">
                  <c:v>88047.7</c:v>
                </c:pt>
                <c:pt idx="2">
                  <c:v>135101.4</c:v>
                </c:pt>
                <c:pt idx="3">
                  <c:v>101026.3</c:v>
                </c:pt>
                <c:pt idx="4">
                  <c:v>105600.7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F-48BB-BBD9-33F66208F741}"/>
            </c:ext>
          </c:extLst>
        </c:ser>
        <c:ser>
          <c:idx val="2"/>
          <c:order val="2"/>
          <c:tx>
            <c:strRef>
              <c:f>'Динамика 2021-2025'!$B$9</c:f>
              <c:strCache>
                <c:ptCount val="1"/>
                <c:pt idx="0">
                  <c:v>Дефицит/Профицит</c:v>
                </c:pt>
              </c:strCache>
            </c:strRef>
          </c:tx>
          <c:spPr>
            <a:solidFill>
              <a:srgbClr val="2F70AF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'Динамика 2021-2025'!$C$6:$G$6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'Динамика 2021-2025'!$C$9:$G$9</c:f>
              <c:numCache>
                <c:formatCode>General</c:formatCode>
                <c:ptCount val="5"/>
                <c:pt idx="0">
                  <c:v>122.4</c:v>
                </c:pt>
                <c:pt idx="1">
                  <c:v>619.20000000000005</c:v>
                </c:pt>
                <c:pt idx="2">
                  <c:v>-1912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1F-48BB-BBD9-33F66208F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205533568"/>
        <c:axId val="205535104"/>
      </c:barChart>
      <c:catAx>
        <c:axId val="20553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535104"/>
        <c:crossesAt val="0"/>
        <c:auto val="1"/>
        <c:lblAlgn val="ctr"/>
        <c:lblOffset val="100"/>
        <c:noMultiLvlLbl val="0"/>
      </c:catAx>
      <c:valAx>
        <c:axId val="205535104"/>
        <c:scaling>
          <c:orientation val="minMax"/>
          <c:max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5533568"/>
        <c:crosses val="autoZero"/>
        <c:crossBetween val="between"/>
      </c:valAx>
      <c:spPr>
        <a:noFill/>
        <a:ln>
          <a:noFill/>
        </a:ln>
        <a:effectLst>
          <a:glow rad="50800">
            <a:schemeClr val="accent1"/>
          </a:glow>
          <a:softEdge rad="0"/>
        </a:effectLst>
      </c:spPr>
    </c:plotArea>
    <c:legend>
      <c:legendPos val="l"/>
      <c:layout>
        <c:manualLayout>
          <c:xMode val="edge"/>
          <c:yMode val="edge"/>
          <c:x val="6.1047619450482976E-3"/>
          <c:y val="0.39032759588539728"/>
          <c:w val="0.12916762964880024"/>
          <c:h val="0.187717540232543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2">
          <a:lumMod val="60000"/>
          <a:lumOff val="40000"/>
        </a:schemeClr>
      </a:solidFill>
      <a:round/>
    </a:ln>
    <a:effectLst>
      <a:outerShdw blurRad="50800" dist="63500" dir="2700000" algn="ctr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2023.xlsx]жКХ!Показатели бюджета</c:name>
    <c:fmtId val="4"/>
  </c:pivotSource>
  <c:chart>
    <c:title>
      <c:tx>
        <c:strRef>
          <c:f>жКХ!$B$2</c:f>
          <c:strCache>
            <c:ptCount val="1"/>
            <c:pt idx="0">
              <c:v>Жилищно-коммунальное хозяйство</c:v>
            </c:pt>
          </c:strCache>
        </c:strRef>
      </c:tx>
      <c:layout>
        <c:manualLayout>
          <c:xMode val="edge"/>
          <c:yMode val="edge"/>
          <c:x val="0.18701354252396182"/>
          <c:y val="0"/>
        </c:manualLayout>
      </c:layout>
      <c:overlay val="1"/>
      <c:txPr>
        <a:bodyPr/>
        <a:lstStyle/>
        <a:p>
          <a:pPr>
            <a:defRPr sz="12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rgbClr val="41A7C3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061425299502201"/>
          <c:y val="0.17683404883970949"/>
          <c:w val="0.78650010174226614"/>
          <c:h val="0.64202789377838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жКХ!$B$2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41A7C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жКХ!$B$2</c:f>
              <c:strCache>
                <c:ptCount val="5"/>
                <c:pt idx="0">
                  <c:v>Формирование комфортной городской среды</c:v>
                </c:pt>
                <c:pt idx="1">
                  <c:v>Уборка территорий</c:v>
                </c:pt>
                <c:pt idx="2">
                  <c:v>Обустройство детских и спортивных площадок</c:v>
                </c:pt>
                <c:pt idx="3">
                  <c:v>Озеленение территории</c:v>
                </c:pt>
                <c:pt idx="4">
                  <c:v>Благоустройство территории</c:v>
                </c:pt>
              </c:strCache>
            </c:strRef>
          </c:cat>
          <c:val>
            <c:numRef>
              <c:f>жКХ!$B$2</c:f>
              <c:numCache>
                <c:formatCode>#,##0</c:formatCode>
                <c:ptCount val="5"/>
                <c:pt idx="0">
                  <c:v>16835800</c:v>
                </c:pt>
                <c:pt idx="1">
                  <c:v>8000000</c:v>
                </c:pt>
                <c:pt idx="2">
                  <c:v>1500000</c:v>
                </c:pt>
                <c:pt idx="3">
                  <c:v>600000</c:v>
                </c:pt>
                <c:pt idx="4">
                  <c:v>4800000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4-4194-8B64-C3087FCFD3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5205504"/>
        <c:axId val="165212544"/>
      </c:barChart>
      <c:catAx>
        <c:axId val="16520550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5212544"/>
        <c:crosses val="autoZero"/>
        <c:auto val="0"/>
        <c:lblAlgn val="ctr"/>
        <c:lblOffset val="50"/>
        <c:noMultiLvlLbl val="0"/>
      </c:catAx>
      <c:valAx>
        <c:axId val="165212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5205504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36400987851204E-2"/>
          <c:y val="0.30275993628216674"/>
          <c:w val="0.90807978116659482"/>
          <c:h val="0.62850248815997511"/>
        </c:manualLayout>
      </c:layout>
      <c:lineChart>
        <c:grouping val="standard"/>
        <c:varyColors val="0"/>
        <c:ser>
          <c:idx val="0"/>
          <c:order val="0"/>
          <c:tx>
            <c:strRef>
              <c:f>'Расчет на человека'!$B$7</c:f>
              <c:strCache>
                <c:ptCount val="1"/>
              </c:strCache>
            </c:strRef>
          </c:tx>
          <c:spPr>
            <a:ln w="15875" cap="sq">
              <a:solidFill>
                <a:srgbClr val="056474"/>
              </a:solidFill>
              <a:bevel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27000" h="127000"/>
              </a:sp3d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>
                  <a:bevelT w="127000" h="127000"/>
                </a:sp3d>
              </c:spPr>
            </c:marker>
            <c:bubble3D val="0"/>
            <c:spPr>
              <a:ln w="15875" cap="sq">
                <a:solidFill>
                  <a:srgbClr val="056474"/>
                </a:solidFill>
                <a:beve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C17-4299-BBB8-A00D4A1F9519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>
                  <a:bevelT w="127000" h="127000"/>
                </a:sp3d>
              </c:spPr>
            </c:marker>
            <c:bubble3D val="0"/>
            <c:spPr>
              <a:ln w="15875" cap="sq">
                <a:solidFill>
                  <a:srgbClr val="056474"/>
                </a:solidFill>
                <a:beve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C17-4299-BBB8-A00D4A1F9519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>
                  <a:bevelT w="127000" h="127000"/>
                </a:sp3d>
              </c:spPr>
            </c:marker>
            <c:bubble3D val="0"/>
            <c:spPr>
              <a:ln w="15875" cap="sq">
                <a:solidFill>
                  <a:srgbClr val="056474"/>
                </a:solidFill>
                <a:beve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C17-4299-BBB8-A00D4A1F9519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>
                  <a:bevelT w="127000" h="127000"/>
                </a:sp3d>
              </c:spPr>
            </c:marker>
            <c:bubble3D val="0"/>
            <c:spPr>
              <a:ln w="15875" cap="sq">
                <a:solidFill>
                  <a:srgbClr val="056474"/>
                </a:solidFill>
                <a:beve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C17-4299-BBB8-A00D4A1F9519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>
                  <a:bevelT w="127000" h="127000"/>
                </a:sp3d>
              </c:spPr>
            </c:marker>
            <c:bubble3D val="0"/>
            <c:spPr>
              <a:ln w="15875" cap="sq">
                <a:solidFill>
                  <a:srgbClr val="056474"/>
                </a:solidFill>
                <a:beve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C17-4299-BBB8-A00D4A1F9519}"/>
              </c:ext>
            </c:extLst>
          </c:dPt>
          <c:cat>
            <c:numRef>
              <c:f>'Расчет на человека'!$C$6:$G$6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'Расчет на человека'!$C$7:$G$7</c:f>
              <c:numCache>
                <c:formatCode>General</c:formatCode>
                <c:ptCount val="5"/>
                <c:pt idx="0">
                  <c:v>1600.5</c:v>
                </c:pt>
                <c:pt idx="1">
                  <c:v>1683.67</c:v>
                </c:pt>
                <c:pt idx="2">
                  <c:v>2583.4499999999998</c:v>
                </c:pt>
                <c:pt idx="3">
                  <c:v>1931.85</c:v>
                </c:pt>
                <c:pt idx="4">
                  <c:v>2019.33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C17-4299-BBB8-A00D4A1F9519}"/>
            </c:ext>
          </c:extLst>
        </c:ser>
        <c:ser>
          <c:idx val="1"/>
          <c:order val="1"/>
          <c:tx>
            <c:strRef>
              <c:f>'Расчет на человека'!$B$8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'Расчет на человека'!$C$6:$G$6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'Расчет на человека'!$C$8:$G$8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C17-4299-BBB8-A00D4A1F9519}"/>
            </c:ext>
          </c:extLst>
        </c:ser>
        <c:ser>
          <c:idx val="2"/>
          <c:order val="2"/>
          <c:tx>
            <c:strRef>
              <c:f>'Расчет на человека'!$B$9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'Расчет на человека'!$C$6:$G$6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'Расчет на человека'!$C$9:$G$9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C17-4299-BBB8-A00D4A1F9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89792"/>
        <c:axId val="205104256"/>
      </c:lineChart>
      <c:catAx>
        <c:axId val="2050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104256"/>
        <c:crossesAt val="0"/>
        <c:auto val="1"/>
        <c:lblAlgn val="ctr"/>
        <c:lblOffset val="100"/>
        <c:noMultiLvlLbl val="0"/>
      </c:catAx>
      <c:valAx>
        <c:axId val="205104256"/>
        <c:scaling>
          <c:orientation val="minMax"/>
          <c:max val="28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5089792"/>
        <c:crosses val="autoZero"/>
        <c:crossBetween val="between"/>
      </c:valAx>
      <c:spPr>
        <a:noFill/>
        <a:ln>
          <a:noFill/>
        </a:ln>
        <a:effectLst>
          <a:glow rad="50800">
            <a:schemeClr val="accent1"/>
          </a:glow>
          <a:softEdge rad="0"/>
        </a:effec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2">
          <a:lumMod val="60000"/>
          <a:lumOff val="40000"/>
        </a:schemeClr>
      </a:solidFill>
      <a:round/>
    </a:ln>
    <a:effectLst>
      <a:outerShdw blurRad="50800" dist="63500" dir="2700000" algn="ctr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2023.xlsx]Социальная политика!Показатели бюджета</c:name>
    <c:fmtId val="5"/>
  </c:pivotSource>
  <c:chart>
    <c:title>
      <c:tx>
        <c:strRef>
          <c:f>'Социальная политика'!$B$2</c:f>
          <c:strCache>
            <c:ptCount val="1"/>
            <c:pt idx="0">
              <c:v>Социальная политика (тыс.руб.)</c:v>
            </c:pt>
          </c:strCache>
        </c:strRef>
      </c:tx>
      <c:layout>
        <c:manualLayout>
          <c:xMode val="edge"/>
          <c:yMode val="edge"/>
          <c:x val="0.22419396876089789"/>
          <c:y val="9.5237601878712524E-3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2148025567452134"/>
          <c:y val="0.23713220058019063"/>
          <c:w val="0.71616238707830948"/>
          <c:h val="0.633286020168531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'Социальная политика'!$B$2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'Социальная политика'!$B$2</c:f>
              <c:strCache>
                <c:ptCount val="2"/>
                <c:pt idx="0">
                  <c:v>Охрана семьи и детства</c:v>
                </c:pt>
                <c:pt idx="1">
                  <c:v>Социальное обеспечение населения</c:v>
                </c:pt>
              </c:strCache>
            </c:strRef>
          </c:cat>
          <c:val>
            <c:numRef>
              <c:f>'Социальная политика'!$B$2</c:f>
              <c:numCache>
                <c:formatCode>#,##0</c:formatCode>
                <c:ptCount val="2"/>
                <c:pt idx="0">
                  <c:v>18429400</c:v>
                </c:pt>
                <c:pt idx="1">
                  <c:v>1508400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8-41F1-B185-82D5D9415B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6"/>
        <c:axId val="205179136"/>
        <c:axId val="206046336"/>
      </c:barChart>
      <c:catAx>
        <c:axId val="2051791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6046336"/>
        <c:crosses val="autoZero"/>
        <c:auto val="0"/>
        <c:lblAlgn val="ctr"/>
        <c:lblOffset val="50"/>
        <c:noMultiLvlLbl val="0"/>
      </c:catAx>
      <c:valAx>
        <c:axId val="206046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5179136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2023.xlsx]Спорт СМИ!Показатели бюджета</c:name>
    <c:fmtId val="6"/>
  </c:pivotSource>
  <c:chart>
    <c:title>
      <c:tx>
        <c:strRef>
          <c:f>'Спорт СМИ'!$B$2</c:f>
          <c:strCache>
            <c:ptCount val="1"/>
            <c:pt idx="0">
              <c:v>Физическая культура, спорт. Средства массовой информации.</c:v>
            </c:pt>
          </c:strCache>
        </c:strRef>
      </c:tx>
      <c:layout>
        <c:manualLayout>
          <c:xMode val="edge"/>
          <c:yMode val="edge"/>
          <c:x val="0.11817514579929667"/>
          <c:y val="9.5237601878712524E-3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665602085360294"/>
          <c:y val="0.23274623566790995"/>
          <c:w val="0.74412201971257086"/>
          <c:h val="0.59253058983672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'Спорт СМИ'!$B$2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'Спорт СМИ'!$B$2</c:f>
              <c:strCache>
                <c:ptCount val="2"/>
                <c:pt idx="0">
                  <c:v>Развитие физической культуры и массового спорта</c:v>
                </c:pt>
                <c:pt idx="1">
                  <c:v>Учреждение печатного СМИ </c:v>
                </c:pt>
              </c:strCache>
            </c:strRef>
          </c:cat>
          <c:val>
            <c:numRef>
              <c:f>'Спорт СМИ'!$B$2</c:f>
              <c:numCache>
                <c:formatCode>#,##0</c:formatCode>
                <c:ptCount val="2"/>
                <c:pt idx="0">
                  <c:v>500000</c:v>
                </c:pt>
                <c:pt idx="1">
                  <c:v>3230000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F-4D17-A6B6-C44DD33C69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6"/>
        <c:axId val="203764480"/>
        <c:axId val="203767168"/>
      </c:barChart>
      <c:catAx>
        <c:axId val="2037644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3767168"/>
        <c:crosses val="autoZero"/>
        <c:auto val="0"/>
        <c:lblAlgn val="ctr"/>
        <c:lblOffset val="50"/>
        <c:noMultiLvlLbl val="0"/>
      </c:catAx>
      <c:valAx>
        <c:axId val="203767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3764480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2023.xlsx]Другие вопросы!Показатели бюджета</c:name>
    <c:fmtId val="9"/>
  </c:pivotSource>
  <c:chart>
    <c:title>
      <c:tx>
        <c:strRef>
          <c:f>'Другие вопросы'!$B$2</c:f>
          <c:strCache>
            <c:ptCount val="1"/>
            <c:pt idx="0">
              <c:v>Общегосударственные вопросы. (Другие вопросы)</c:v>
            </c:pt>
          </c:strCache>
        </c:strRef>
      </c:tx>
      <c:layout>
        <c:manualLayout>
          <c:xMode val="edge"/>
          <c:yMode val="edge"/>
          <c:x val="0.11817514579929667"/>
          <c:y val="9.5237601878712524E-3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665602085360294"/>
          <c:y val="0.23274623566790995"/>
          <c:w val="0.74412201971257086"/>
          <c:h val="0.59253058983672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'Другие вопросы'!$B$2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'Другие вопросы'!$B$2</c:f>
              <c:strCache>
                <c:ptCount val="2"/>
                <c:pt idx="0">
                  <c:v>Защита прав потребителей</c:v>
                </c:pt>
                <c:pt idx="1">
                  <c:v>Содействие жителям по вопросам создания ТСЖ</c:v>
                </c:pt>
              </c:strCache>
            </c:strRef>
          </c:cat>
          <c:val>
            <c:numRef>
              <c:f>'Другие вопросы'!$B$2</c:f>
              <c:numCache>
                <c:formatCode>#,##0</c:formatCode>
                <c:ptCount val="2"/>
                <c:pt idx="0">
                  <c:v>30000</c:v>
                </c:pt>
                <c:pt idx="1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F-488A-AEA4-FA3CA89C3B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6"/>
        <c:axId val="26895104"/>
        <c:axId val="26897792"/>
      </c:barChart>
      <c:catAx>
        <c:axId val="2689510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6897792"/>
        <c:crosses val="autoZero"/>
        <c:auto val="0"/>
        <c:lblAlgn val="ctr"/>
        <c:lblOffset val="50"/>
        <c:noMultiLvlLbl val="0"/>
      </c:catAx>
      <c:valAx>
        <c:axId val="26897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6895104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2023.xlsx]Экономика!Показатели бюджета</c:name>
    <c:fmtId val="7"/>
  </c:pivotSource>
  <c:chart>
    <c:title>
      <c:tx>
        <c:strRef>
          <c:f>Экономика!$B$2</c:f>
          <c:strCache>
            <c:ptCount val="1"/>
            <c:pt idx="0">
              <c:v>Национальная экономика</c:v>
            </c:pt>
          </c:strCache>
        </c:strRef>
      </c:tx>
      <c:layout>
        <c:manualLayout>
          <c:xMode val="edge"/>
          <c:yMode val="edge"/>
          <c:x val="0.20882663038225038"/>
          <c:y val="2.8042278202893497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145174841813328"/>
          <c:y val="0.20682029547381292"/>
          <c:w val="0.77056203668592416"/>
          <c:h val="0.59623429681122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Экономика!$B$2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Экономика!$B$2</c:f>
              <c:strCache>
                <c:ptCount val="2"/>
                <c:pt idx="0">
                  <c:v>Временное трудоустройство несовершеннолетних в возрасте от 14 до 18 лет</c:v>
                </c:pt>
                <c:pt idx="1">
                  <c:v>Развитие малого бинеса</c:v>
                </c:pt>
              </c:strCache>
            </c:strRef>
          </c:cat>
          <c:val>
            <c:numRef>
              <c:f>Экономика!$B$2</c:f>
              <c:numCache>
                <c:formatCode>#,##0</c:formatCode>
                <c:ptCount val="2"/>
                <c:pt idx="0">
                  <c:v>500000</c:v>
                </c:pt>
                <c:pt idx="1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0-42F7-AFD0-B73C0D5B6D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6"/>
        <c:axId val="206734080"/>
        <c:axId val="206736768"/>
      </c:barChart>
      <c:catAx>
        <c:axId val="2067340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6736768"/>
        <c:crosses val="autoZero"/>
        <c:auto val="0"/>
        <c:lblAlgn val="ctr"/>
        <c:lblOffset val="50"/>
        <c:noMultiLvlLbl val="0"/>
      </c:catAx>
      <c:valAx>
        <c:axId val="206736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6734080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2023.xlsx]Экология!Показатели бюджета</c:name>
    <c:fmtId val="8"/>
  </c:pivotSource>
  <c:chart>
    <c:title>
      <c:tx>
        <c:strRef>
          <c:f>Экология!$B$2</c:f>
          <c:strCache>
            <c:ptCount val="1"/>
            <c:pt idx="0">
              <c:v>Охрана окружающей среды</c:v>
            </c:pt>
          </c:strCache>
        </c:strRef>
      </c:tx>
      <c:layout>
        <c:manualLayout>
          <c:xMode val="edge"/>
          <c:yMode val="edge"/>
          <c:x val="0.11692432599708738"/>
          <c:y val="9.5237650849328993E-3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954721182491593"/>
          <c:y val="0.20682029547381292"/>
          <c:w val="0.67442585955462586"/>
          <c:h val="0.58882689156404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Экология!$B$2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Экология!$B$2</c:f>
              <c:strCache>
                <c:ptCount val="1"/>
                <c:pt idx="0">
                  <c:v>Осуществление экологического просвещения и воспитания</c:v>
                </c:pt>
              </c:strCache>
            </c:strRef>
          </c:cat>
          <c:val>
            <c:numRef>
              <c:f>Экология!$B$2</c:f>
              <c:numCache>
                <c:formatCode>#,##0</c:formatCode>
                <c:ptCount val="1"/>
                <c:pt idx="0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1-4FD0-8E8A-D8EE3862F7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6"/>
        <c:axId val="206816768"/>
        <c:axId val="207171968"/>
      </c:barChart>
      <c:catAx>
        <c:axId val="2068167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7171968"/>
        <c:crosses val="autoZero"/>
        <c:auto val="0"/>
        <c:lblAlgn val="ctr"/>
        <c:lblOffset val="50"/>
        <c:noMultiLvlLbl val="0"/>
      </c:catAx>
      <c:valAx>
        <c:axId val="207171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6816768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2023.xlsx]Нац.безопасность!Показатели бюджета</c:name>
    <c:fmtId val="9"/>
  </c:pivotSource>
  <c:chart>
    <c:title>
      <c:tx>
        <c:strRef>
          <c:f>Нац.безопасность!$B$2</c:f>
          <c:strCache>
            <c:ptCount val="1"/>
            <c:pt idx="0">
              <c:v>Национальная безопасность и правоохранительная деятельность</c:v>
            </c:pt>
          </c:strCache>
        </c:strRef>
      </c:tx>
      <c:layout>
        <c:manualLayout>
          <c:xMode val="edge"/>
          <c:yMode val="edge"/>
          <c:x val="0.10050233551314561"/>
          <c:y val="2.1163598377486621E-3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2352666933582455"/>
          <c:y val="0.24015361908614197"/>
          <c:w val="0.55707389118733042"/>
          <c:h val="0.56660467582249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Нац.безопасность!$B$2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Нац.безопасность!$B$2</c:f>
              <c:strCache>
                <c:ptCount val="1"/>
                <c:pt idx="0">
                  <c:v>Подготовка населения к действиям при ЧС</c:v>
                </c:pt>
              </c:strCache>
            </c:strRef>
          </c:cat>
          <c:val>
            <c:numRef>
              <c:f>Нац.безопасность!$B$2</c:f>
              <c:numCache>
                <c:formatCode>#,##0</c:formatCode>
                <c:ptCount val="1"/>
                <c:pt idx="0">
                  <c:v>98000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8-48F2-8B62-F45F8740B9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4"/>
        <c:axId val="204962816"/>
        <c:axId val="204965760"/>
      </c:barChart>
      <c:catAx>
        <c:axId val="20496281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4965760"/>
        <c:crosses val="autoZero"/>
        <c:auto val="0"/>
        <c:lblAlgn val="ctr"/>
        <c:lblOffset val="50"/>
        <c:noMultiLvlLbl val="0"/>
      </c:catAx>
      <c:valAx>
        <c:axId val="204965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4962816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2023.xlsx]Исп.спорт!Бюджет_в_целом</c:name>
    <c:fmtId val="23"/>
  </c:pivotSource>
  <c:chart>
    <c:title>
      <c:tx>
        <c:strRef>
          <c:f>Исп.спорт!$B$3</c:f>
          <c:strCache>
            <c:ptCount val="1"/>
            <c:pt idx="0">
              <c:v>Физическая культура, спорт (тыс.руб.)</c:v>
            </c:pt>
          </c:strCache>
        </c:strRef>
      </c:tx>
      <c:layout>
        <c:manualLayout>
          <c:xMode val="edge"/>
          <c:yMode val="edge"/>
          <c:x val="0.14799862107523246"/>
          <c:y val="2.2973115691686519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FF6969"/>
          </a:solidFill>
        </c:spPr>
      </c:pivotFmt>
      <c:pivotFmt>
        <c:idx val="20"/>
        <c:spPr>
          <a:solidFill>
            <a:srgbClr val="FF9B9B"/>
          </a:solidFill>
        </c:spPr>
      </c:pivotFmt>
      <c:pivotFmt>
        <c:idx val="21"/>
        <c:spPr>
          <a:solidFill>
            <a:srgbClr val="B0CA7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77933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FF6969"/>
          </a:solidFill>
        </c:spPr>
      </c:pivotFmt>
      <c:pivotFmt>
        <c:idx val="24"/>
        <c:spPr>
          <a:solidFill>
            <a:srgbClr val="FF9B9B"/>
          </a:solidFill>
        </c:spPr>
      </c:pivotFmt>
      <c:pivotFmt>
        <c:idx val="25"/>
        <c:spPr>
          <a:solidFill>
            <a:srgbClr val="F5C5B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rgbClr val="EA8A7A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rgbClr val="E3B0AF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rgbClr val="D17F7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7847086169877888"/>
          <c:y val="0.31007537030154214"/>
          <c:w val="0.72152913830122112"/>
          <c:h val="0.479229500638748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Исп.спорт!$B$3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E3B0AF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B1F-4503-B8BC-7742D2137F5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B1F-4503-B8BC-7742D2137F59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Исп.спорт!$B$3</c:f>
              <c:strCache>
                <c:ptCount val="1"/>
                <c:pt idx="0">
                  <c:v>Развитие физической культуры и массового спорта</c:v>
                </c:pt>
              </c:strCache>
            </c:strRef>
          </c:cat>
          <c:val>
            <c:numRef>
              <c:f>Исп.спорт!$B$3</c:f>
              <c:numCache>
                <c:formatCode>General</c:formatCode>
                <c:ptCount val="1"/>
                <c:pt idx="0">
                  <c:v>144100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F-4503-B8BC-7742D2137F59}"/>
            </c:ext>
          </c:extLst>
        </c:ser>
        <c:ser>
          <c:idx val="1"/>
          <c:order val="1"/>
          <c:tx>
            <c:strRef>
              <c:f>Исп.спорт!$B$3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D17F7D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B1F-4503-B8BC-7742D2137F5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B1F-4503-B8BC-7742D2137F59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Исп.спорт!$B$3</c:f>
              <c:strCache>
                <c:ptCount val="1"/>
                <c:pt idx="0">
                  <c:v>Развитие физической культуры и массового спорта</c:v>
                </c:pt>
              </c:strCache>
            </c:strRef>
          </c:cat>
          <c:val>
            <c:numRef>
              <c:f>Исп.спорт!$B$3</c:f>
              <c:numCache>
                <c:formatCode>General</c:formatCode>
                <c:ptCount val="1"/>
                <c:pt idx="0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1F-4503-B8BC-7742D2137F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205939072"/>
        <c:axId val="205940608"/>
      </c:barChart>
      <c:catAx>
        <c:axId val="205939072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05940608"/>
        <c:crosses val="autoZero"/>
        <c:auto val="1"/>
        <c:lblAlgn val="ctr"/>
        <c:lblOffset val="100"/>
        <c:noMultiLvlLbl val="0"/>
      </c:catAx>
      <c:valAx>
        <c:axId val="205940608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205939072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77724491893481074"/>
          <c:y val="0.70581464308272857"/>
          <c:w val="0.15445380491291141"/>
          <c:h val="0.18162496014168236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 cap="rnd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2023.xlsx]Исп.СМИ!Бюджет_в_целом</c:name>
    <c:fmtId val="26"/>
  </c:pivotSource>
  <c:chart>
    <c:title>
      <c:tx>
        <c:strRef>
          <c:f>Исп.СМИ!$B$3</c:f>
          <c:strCache>
            <c:ptCount val="1"/>
            <c:pt idx="0">
              <c:v>Средства массовой информации (тыс.руб.)</c:v>
            </c:pt>
          </c:strCache>
        </c:strRef>
      </c:tx>
      <c:layout>
        <c:manualLayout>
          <c:xMode val="edge"/>
          <c:yMode val="edge"/>
          <c:x val="0.14799862107523246"/>
          <c:y val="2.2973115691686519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FF6969"/>
          </a:solidFill>
        </c:spPr>
      </c:pivotFmt>
      <c:pivotFmt>
        <c:idx val="20"/>
        <c:spPr>
          <a:solidFill>
            <a:srgbClr val="FF9B9B"/>
          </a:solidFill>
        </c:spPr>
      </c:pivotFmt>
      <c:pivotFmt>
        <c:idx val="21"/>
        <c:spPr>
          <a:solidFill>
            <a:srgbClr val="B0CA7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77933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FF6969"/>
          </a:solidFill>
        </c:spPr>
      </c:pivotFmt>
      <c:pivotFmt>
        <c:idx val="24"/>
        <c:spPr>
          <a:solidFill>
            <a:srgbClr val="FF9B9B"/>
          </a:solidFill>
        </c:spPr>
      </c:pivotFmt>
      <c:pivotFmt>
        <c:idx val="25"/>
        <c:spPr>
          <a:solidFill>
            <a:srgbClr val="F5C5B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rgbClr val="EA8A7A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rgbClr val="E3B0AF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rgbClr val="D17F7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rgbClr val="B6CB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rgbClr val="7FA3CF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7847086169877888"/>
          <c:y val="0.31007537030154214"/>
          <c:w val="0.72152913830122112"/>
          <c:h val="0.479229500638748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Исп.СМИ!$B$3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B6CBE4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EEB-42A6-9751-86DEC24518B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EEB-42A6-9751-86DEC24518B5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Исп.СМИ!$B$3</c:f>
              <c:strCache>
                <c:ptCount val="1"/>
                <c:pt idx="0">
                  <c:v>Учреждение печатного СМИ </c:v>
                </c:pt>
              </c:strCache>
            </c:strRef>
          </c:cat>
          <c:val>
            <c:numRef>
              <c:f>Исп.СМИ!$B$3</c:f>
              <c:numCache>
                <c:formatCode>General</c:formatCode>
                <c:ptCount val="1"/>
                <c:pt idx="0">
                  <c:v>1469500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EB-42A6-9751-86DEC24518B5}"/>
            </c:ext>
          </c:extLst>
        </c:ser>
        <c:ser>
          <c:idx val="1"/>
          <c:order val="1"/>
          <c:tx>
            <c:strRef>
              <c:f>Исп.СМИ!$B$3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7FA3CF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EEB-42A6-9751-86DEC24518B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EEB-42A6-9751-86DEC24518B5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Исп.СМИ!$B$3</c:f>
              <c:strCache>
                <c:ptCount val="1"/>
                <c:pt idx="0">
                  <c:v>Учреждение печатного СМИ </c:v>
                </c:pt>
              </c:strCache>
            </c:strRef>
          </c:cat>
          <c:val>
            <c:numRef>
              <c:f>Исп.СМИ!$B$3</c:f>
              <c:numCache>
                <c:formatCode>General</c:formatCode>
                <c:ptCount val="1"/>
                <c:pt idx="0">
                  <c:v>2940000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EB-42A6-9751-86DEC24518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207381632"/>
        <c:axId val="207383168"/>
      </c:barChart>
      <c:catAx>
        <c:axId val="207381632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07383168"/>
        <c:crosses val="autoZero"/>
        <c:auto val="1"/>
        <c:lblAlgn val="ctr"/>
        <c:lblOffset val="100"/>
        <c:noMultiLvlLbl val="0"/>
      </c:catAx>
      <c:valAx>
        <c:axId val="207383168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207381632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77724491893481074"/>
          <c:y val="0.70581464308272857"/>
          <c:w val="0.15445380491291141"/>
          <c:h val="0.18162496014168236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 cap="rnd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2023.xlsx]Исп.трудоустройство!Бюджет_в_целом</c:name>
    <c:fmtId val="29"/>
  </c:pivotSource>
  <c:chart>
    <c:title>
      <c:tx>
        <c:strRef>
          <c:f>Исп.трудоустройство!$B$3</c:f>
          <c:strCache>
            <c:ptCount val="1"/>
            <c:pt idx="0">
              <c:v>Национальная экономика (тыс.руб.)</c:v>
            </c:pt>
          </c:strCache>
        </c:strRef>
      </c:tx>
      <c:layout>
        <c:manualLayout>
          <c:xMode val="edge"/>
          <c:yMode val="edge"/>
          <c:x val="0.14799862107523246"/>
          <c:y val="2.2973115691686519E-2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AACECD"/>
          </a:solidFill>
        </c:spPr>
        <c:marker>
          <c:symbol val="none"/>
        </c:marker>
        <c:dLbl>
          <c:idx val="0"/>
          <c:numFmt formatCode="#,##0_);\(#,##0\)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6AA7A5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rgbClr val="6AA7A5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DDFC7"/>
          </a:solidFill>
        </c:spPr>
      </c:pivotFmt>
      <c:pivotFmt>
        <c:idx val="10"/>
        <c:spPr>
          <a:solidFill>
            <a:srgbClr val="9F9FFF"/>
          </a:solidFill>
        </c:spPr>
      </c:pivotFmt>
      <c:pivotFmt>
        <c:idx val="11"/>
        <c:spPr>
          <a:solidFill>
            <a:srgbClr val="CDCDFF"/>
          </a:solidFill>
        </c:spPr>
      </c:pivotFmt>
      <c:pivotFmt>
        <c:idx val="12"/>
        <c:spPr>
          <a:solidFill>
            <a:srgbClr val="B8848C"/>
          </a:solidFill>
        </c:spPr>
      </c:pivotFmt>
      <c:pivotFmt>
        <c:idx val="13"/>
        <c:spPr>
          <a:solidFill>
            <a:srgbClr val="98C2C1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CDCDFF"/>
          </a:solidFill>
        </c:spPr>
      </c:pivotFmt>
      <c:pivotFmt>
        <c:idx val="15"/>
        <c:spPr>
          <a:solidFill>
            <a:srgbClr val="FDDFC7"/>
          </a:solidFill>
        </c:spPr>
      </c:pivotFmt>
      <c:pivotFmt>
        <c:idx val="16"/>
        <c:spPr>
          <a:solidFill>
            <a:srgbClr val="FAC090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B8848C"/>
          </a:solidFill>
        </c:spPr>
      </c:pivotFmt>
      <c:pivotFmt>
        <c:idx val="18"/>
        <c:spPr>
          <a:solidFill>
            <a:srgbClr val="9F9FFF"/>
          </a:solidFill>
        </c:spPr>
      </c:pivotFmt>
      <c:pivotFmt>
        <c:idx val="19"/>
        <c:spPr>
          <a:solidFill>
            <a:srgbClr val="FF6969"/>
          </a:solidFill>
        </c:spPr>
      </c:pivotFmt>
      <c:pivotFmt>
        <c:idx val="20"/>
        <c:spPr>
          <a:solidFill>
            <a:srgbClr val="FF9B9B"/>
          </a:solidFill>
        </c:spPr>
      </c:pivotFmt>
      <c:pivotFmt>
        <c:idx val="21"/>
        <c:spPr>
          <a:solidFill>
            <a:srgbClr val="B0CA7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77933C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FF6969"/>
          </a:solidFill>
        </c:spPr>
      </c:pivotFmt>
      <c:pivotFmt>
        <c:idx val="24"/>
        <c:spPr>
          <a:solidFill>
            <a:srgbClr val="FF9B9B"/>
          </a:solidFill>
        </c:spPr>
      </c:pivotFmt>
      <c:pivotFmt>
        <c:idx val="25"/>
        <c:spPr>
          <a:solidFill>
            <a:srgbClr val="F5C5B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rgbClr val="EA8A7A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rgbClr val="E3B0AF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rgbClr val="D17F7D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rgbClr val="B6CB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rgbClr val="7FA3CF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rgbClr val="B6CBE4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rgbClr val="604A7B"/>
          </a:solidFill>
        </c:spPr>
        <c:marker>
          <c:symbol val="none"/>
        </c:marker>
        <c:dLbl>
          <c:idx val="0"/>
          <c:numFmt formatCode="#,##0_);\(#,##0\)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7847086169877888"/>
          <c:y val="0.31007537030154214"/>
          <c:w val="0.72152913830122112"/>
          <c:h val="0.479229500638748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Исп.трудоустройство!$B$3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B6CBE4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2C0-4F37-9437-A7871B1026A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C0-4F37-9437-A7871B1026A6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Исп.трудоустройство!$B$3</c:f>
              <c:strCache>
                <c:ptCount val="1"/>
                <c:pt idx="0">
                  <c:v>Временное трудоустройство несовершеннолетних в возрасте от 14 до 18 лет</c:v>
                </c:pt>
              </c:strCache>
            </c:strRef>
          </c:cat>
          <c:val>
            <c:numRef>
              <c:f>Исп.трудоустройство!$B$3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0-4F37-9437-A7871B1026A6}"/>
            </c:ext>
          </c:extLst>
        </c:ser>
        <c:ser>
          <c:idx val="1"/>
          <c:order val="1"/>
          <c:tx>
            <c:strRef>
              <c:f>Исп.трудоустройство!$B$3</c:f>
              <c:strCache>
                <c:ptCount val="1"/>
                <c:pt idx="0">
                  <c:v>План </c:v>
                </c:pt>
              </c:strCache>
            </c:strRef>
          </c:tx>
          <c:spPr>
            <a:solidFill>
              <a:srgbClr val="604A7B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2C0-4F37-9437-A7871B1026A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2C0-4F37-9437-A7871B1026A6}"/>
              </c:ext>
            </c:extLst>
          </c:dPt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Исп.трудоустройство!$B$3</c:f>
              <c:strCache>
                <c:ptCount val="1"/>
                <c:pt idx="0">
                  <c:v>Временное трудоустройство несовершеннолетних в возрасте от 14 до 18 лет</c:v>
                </c:pt>
              </c:strCache>
            </c:strRef>
          </c:cat>
          <c:val>
            <c:numRef>
              <c:f>Исп.трудоустройство!$B$3</c:f>
              <c:numCache>
                <c:formatCode>General</c:formatCode>
                <c:ptCount val="1"/>
                <c:pt idx="0">
                  <c:v>420000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C0-4F37-9437-A7871B1026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"/>
        <c:axId val="206474624"/>
        <c:axId val="206484608"/>
      </c:barChart>
      <c:catAx>
        <c:axId val="206474624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06484608"/>
        <c:crosses val="autoZero"/>
        <c:auto val="1"/>
        <c:lblAlgn val="ctr"/>
        <c:lblOffset val="100"/>
        <c:noMultiLvlLbl val="0"/>
      </c:catAx>
      <c:valAx>
        <c:axId val="206484608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206474624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layout>
        <c:manualLayout>
          <c:xMode val="edge"/>
          <c:yMode val="edge"/>
          <c:x val="0.77724491893481074"/>
          <c:y val="0.70581464308272857"/>
          <c:w val="0.15445380491291141"/>
          <c:h val="0.18162496014168236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5400" cap="rnd">
      <a:solidFill>
        <a:schemeClr val="tx2">
          <a:lumMod val="60000"/>
          <a:lumOff val="40000"/>
        </a:schemeClr>
      </a:solidFill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2023.xlsx]Культура!Показатели бюджета</c:name>
    <c:fmtId val="5"/>
  </c:pivotSource>
  <c:chart>
    <c:title>
      <c:tx>
        <c:strRef>
          <c:f>Культура!$B$2</c:f>
          <c:strCache>
            <c:ptCount val="1"/>
            <c:pt idx="0">
              <c:v>Культура, кинематография</c:v>
            </c:pt>
          </c:strCache>
        </c:strRef>
      </c:tx>
      <c:layout>
        <c:manualLayout>
          <c:xMode val="edge"/>
          <c:yMode val="edge"/>
          <c:x val="0.20589415532416463"/>
          <c:y val="0"/>
        </c:manualLayout>
      </c:layout>
      <c:overlay val="1"/>
      <c:txPr>
        <a:bodyPr/>
        <a:lstStyle/>
        <a:p>
          <a:pPr>
            <a:defRPr sz="12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4070AA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4688933580485544"/>
          <c:y val="0.16695688038995127"/>
          <c:w val="0.79300434968289779"/>
          <c:h val="0.65584251968503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Культура!$B$2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4070AA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Культура!$B$2</c:f>
              <c:strCache>
                <c:ptCount val="3"/>
                <c:pt idx="0">
                  <c:v>Праздничные и зрелищные мероприятия</c:v>
                </c:pt>
                <c:pt idx="1">
                  <c:v>Местные традиции и обряды</c:v>
                </c:pt>
                <c:pt idx="2">
                  <c:v>Досуг населения</c:v>
                </c:pt>
              </c:strCache>
            </c:strRef>
          </c:cat>
          <c:val>
            <c:numRef>
              <c:f>Культура!$B$2</c:f>
              <c:numCache>
                <c:formatCode>#,##0</c:formatCode>
                <c:ptCount val="3"/>
                <c:pt idx="0">
                  <c:v>5550000</c:v>
                </c:pt>
                <c:pt idx="1">
                  <c:v>2200000</c:v>
                </c:pt>
                <c:pt idx="2">
                  <c:v>679700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0-4D0C-A062-05FB6D7D25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2"/>
        <c:axId val="165354880"/>
        <c:axId val="165366016"/>
      </c:barChart>
      <c:catAx>
        <c:axId val="1653548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5366016"/>
        <c:crosses val="autoZero"/>
        <c:auto val="0"/>
        <c:lblAlgn val="ctr"/>
        <c:lblOffset val="50"/>
        <c:noMultiLvlLbl val="0"/>
      </c:catAx>
      <c:valAx>
        <c:axId val="165366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5354880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2023.xlsx]Образование!Показатели бюджета</c:name>
    <c:fmtId val="6"/>
  </c:pivotSource>
  <c:chart>
    <c:title>
      <c:tx>
        <c:strRef>
          <c:f>Образование!$B$2</c:f>
          <c:strCache>
            <c:ptCount val="1"/>
            <c:pt idx="0">
              <c:v>Образование</c:v>
            </c:pt>
          </c:strCache>
        </c:strRef>
      </c:tx>
      <c:layout>
        <c:manualLayout>
          <c:xMode val="edge"/>
          <c:yMode val="edge"/>
          <c:x val="0.43462722623617744"/>
          <c:y val="1.8295690012432659E-2"/>
        </c:manualLayout>
      </c:layout>
      <c:overlay val="1"/>
      <c:txPr>
        <a:bodyPr/>
        <a:lstStyle/>
        <a:p>
          <a:pPr>
            <a:defRPr sz="12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2">
              <a:lumMod val="75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7255761201862582E-2"/>
          <c:y val="9.2395358474927483E-2"/>
          <c:w val="0.93218338802637191"/>
          <c:h val="0.71223338858958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Образование!$B$2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Образование!$B$2</c:f>
              <c:strCache>
                <c:ptCount val="8"/>
                <c:pt idx="0">
                  <c:v>Организация досуга населения</c:v>
                </c:pt>
                <c:pt idx="1">
                  <c:v>Патриотическое воспитание</c:v>
                </c:pt>
                <c:pt idx="2">
                  <c:v>Профилактика дорожно-транспортного травматизма</c:v>
                </c:pt>
                <c:pt idx="3">
                  <c:v>Профилактика незаконного потребления наркотических и психотропных веществ</c:v>
                </c:pt>
                <c:pt idx="4">
                  <c:v>Профилактика правонарушений</c:v>
                </c:pt>
                <c:pt idx="5">
                  <c:v>Развитие и совершенствование муниципальной службы и кадрового потенциала МО</c:v>
                </c:pt>
                <c:pt idx="6">
                  <c:v>Участие в профилактике терроризма и экстремизма</c:v>
                </c:pt>
                <c:pt idx="7">
                  <c:v>Укрепление межнационального и межконфессионального согласия</c:v>
                </c:pt>
              </c:strCache>
            </c:strRef>
          </c:cat>
          <c:val>
            <c:numRef>
              <c:f>Образование!$B$2</c:f>
              <c:numCache>
                <c:formatCode>#,##0</c:formatCode>
                <c:ptCount val="8"/>
                <c:pt idx="0">
                  <c:v>530800</c:v>
                </c:pt>
                <c:pt idx="1">
                  <c:v>576400</c:v>
                </c:pt>
                <c:pt idx="2">
                  <c:v>122200</c:v>
                </c:pt>
                <c:pt idx="3">
                  <c:v>182200</c:v>
                </c:pt>
                <c:pt idx="4">
                  <c:v>152200</c:v>
                </c:pt>
                <c:pt idx="5">
                  <c:v>100000</c:v>
                </c:pt>
                <c:pt idx="6">
                  <c:v>138300</c:v>
                </c:pt>
                <c:pt idx="7">
                  <c:v>36900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E-4B0A-8F48-6AE2F7E736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6"/>
        <c:axId val="165770368"/>
        <c:axId val="165793792"/>
      </c:barChart>
      <c:catAx>
        <c:axId val="1657703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5793792"/>
        <c:crosses val="autoZero"/>
        <c:auto val="0"/>
        <c:lblAlgn val="ctr"/>
        <c:lblOffset val="50"/>
        <c:noMultiLvlLbl val="0"/>
      </c:catAx>
      <c:valAx>
        <c:axId val="165793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5770368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МО Северный 2023.xlsx]Социальная политика!Показатели бюджета</c:name>
    <c:fmtId val="7"/>
  </c:pivotSource>
  <c:chart>
    <c:title>
      <c:tx>
        <c:strRef>
          <c:f>'Социальная политика'!$B$2</c:f>
          <c:strCache>
            <c:ptCount val="1"/>
            <c:pt idx="0">
              <c:v>Социальная политика (тыс.руб.)</c:v>
            </c:pt>
          </c:strCache>
        </c:strRef>
      </c:tx>
      <c:layout>
        <c:manualLayout>
          <c:xMode val="edge"/>
          <c:yMode val="edge"/>
          <c:x val="0.22419396876089789"/>
          <c:y val="9.5237601878712524E-3"/>
        </c:manualLayout>
      </c:layout>
      <c:overlay val="1"/>
      <c:txPr>
        <a:bodyPr/>
        <a:lstStyle/>
        <a:p>
          <a:pPr>
            <a:defRPr sz="1400" b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rgbClr val="6AA7A5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5.6737588652482273E-3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"/>
              <c:y val="1.1347517730496455E-2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tx2">
              <a:lumMod val="40000"/>
              <a:lumOff val="60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3">
              <a:lumMod val="75000"/>
            </a:schemeClr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latin typeface="Times New Roman" pitchFamily="18" charset="0"/>
                  <a:cs typeface="Times New Roman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386019762235603"/>
          <c:y val="0.23713220058019063"/>
          <c:w val="0.81613980237764394"/>
          <c:h val="0.633286020168531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'Социальная политика'!$B$2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'Социальная политика'!$B$2</c:f>
              <c:strCache>
                <c:ptCount val="2"/>
                <c:pt idx="0">
                  <c:v>Охрана семьи и детства</c:v>
                </c:pt>
                <c:pt idx="1">
                  <c:v>Социальное обеспечение населения</c:v>
                </c:pt>
              </c:strCache>
            </c:strRef>
          </c:cat>
          <c:val>
            <c:numRef>
              <c:f>'Социальная политика'!$B$2</c:f>
              <c:numCache>
                <c:formatCode>#,##0</c:formatCode>
                <c:ptCount val="2"/>
                <c:pt idx="0">
                  <c:v>18429400</c:v>
                </c:pt>
                <c:pt idx="1">
                  <c:v>1508400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0-48D2-905C-FDA4363B28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6"/>
        <c:axId val="165491840"/>
        <c:axId val="165493376"/>
      </c:barChart>
      <c:catAx>
        <c:axId val="16549184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5493376"/>
        <c:crosses val="autoZero"/>
        <c:auto val="0"/>
        <c:lblAlgn val="ctr"/>
        <c:lblOffset val="50"/>
        <c:noMultiLvlLbl val="0"/>
      </c:catAx>
      <c:valAx>
        <c:axId val="165493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5491840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25400" cap="flat" cmpd="sng" algn="ctr">
      <a:solidFill>
        <a:schemeClr val="tx2">
          <a:lumMod val="60000"/>
          <a:lumOff val="40000"/>
        </a:schemeClr>
      </a:solidFill>
      <a:prstDash val="solid"/>
    </a:ln>
    <a:effectLst>
      <a:outerShdw blurRad="50800" dist="50800" dir="2700000" sx="101000" sy="101000" algn="tl" rotWithShape="0">
        <a:schemeClr val="bg1">
          <a:lumMod val="50000"/>
          <a:alpha val="40000"/>
        </a:scheme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" Type="http://schemas.openxmlformats.org/officeDocument/2006/relationships/chart" Target="../charts/chart3.xml"/><Relationship Id="rId21" Type="http://schemas.openxmlformats.org/officeDocument/2006/relationships/chart" Target="../charts/chart20.xml"/><Relationship Id="rId34" Type="http://schemas.openxmlformats.org/officeDocument/2006/relationships/image" Target="../media/image4.png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29" Type="http://schemas.openxmlformats.org/officeDocument/2006/relationships/chart" Target="../charts/chart2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5" Type="http://schemas.openxmlformats.org/officeDocument/2006/relationships/chart" Target="../charts/chart5.xml"/><Relationship Id="rId15" Type="http://schemas.openxmlformats.org/officeDocument/2006/relationships/image" Target="../media/image1.png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4.xml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31" Type="http://schemas.openxmlformats.org/officeDocument/2006/relationships/chart" Target="../charts/chart3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3.xml"/><Relationship Id="rId8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57149</xdr:colOff>
      <xdr:row>10</xdr:row>
      <xdr:rowOff>95250</xdr:rowOff>
    </xdr:from>
    <xdr:to>
      <xdr:col>20</xdr:col>
      <xdr:colOff>219075</xdr:colOff>
      <xdr:row>21</xdr:row>
      <xdr:rowOff>114299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314325</xdr:colOff>
      <xdr:row>10</xdr:row>
      <xdr:rowOff>95250</xdr:rowOff>
    </xdr:from>
    <xdr:to>
      <xdr:col>25</xdr:col>
      <xdr:colOff>152400</xdr:colOff>
      <xdr:row>21</xdr:row>
      <xdr:rowOff>112950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247650</xdr:colOff>
      <xdr:row>10</xdr:row>
      <xdr:rowOff>95250</xdr:rowOff>
    </xdr:from>
    <xdr:to>
      <xdr:col>29</xdr:col>
      <xdr:colOff>485775</xdr:colOff>
      <xdr:row>21</xdr:row>
      <xdr:rowOff>112950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28575</xdr:colOff>
      <xdr:row>7</xdr:row>
      <xdr:rowOff>76200</xdr:rowOff>
    </xdr:from>
    <xdr:to>
      <xdr:col>2</xdr:col>
      <xdr:colOff>133350</xdr:colOff>
      <xdr:row>13</xdr:row>
      <xdr:rowOff>142875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Год 1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Год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5382986"/>
              <a:ext cx="1329418" cy="13321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 fPrintsWithSheet="0"/>
  </xdr:twoCellAnchor>
  <xdr:twoCellAnchor>
    <xdr:from>
      <xdr:col>8</xdr:col>
      <xdr:colOff>76201</xdr:colOff>
      <xdr:row>9</xdr:row>
      <xdr:rowOff>57151</xdr:rowOff>
    </xdr:from>
    <xdr:to>
      <xdr:col>14</xdr:col>
      <xdr:colOff>323851</xdr:colOff>
      <xdr:row>24</xdr:row>
      <xdr:rowOff>171451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26</xdr:row>
      <xdr:rowOff>58300</xdr:rowOff>
    </xdr:from>
    <xdr:to>
      <xdr:col>6</xdr:col>
      <xdr:colOff>396323</xdr:colOff>
      <xdr:row>42</xdr:row>
      <xdr:rowOff>59636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57149</xdr:colOff>
      <xdr:row>45</xdr:row>
      <xdr:rowOff>85725</xdr:rowOff>
    </xdr:from>
    <xdr:to>
      <xdr:col>25</xdr:col>
      <xdr:colOff>511628</xdr:colOff>
      <xdr:row>60</xdr:row>
      <xdr:rowOff>1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75EFA5B8-1D45-4991-9A08-6E1146579C2B}"/>
            </a:ext>
          </a:extLst>
        </xdr:cNvPr>
        <xdr:cNvGrpSpPr/>
      </xdr:nvGrpSpPr>
      <xdr:grpSpPr>
        <a:xfrm>
          <a:off x="57149" y="12513049"/>
          <a:ext cx="15055744" cy="2782981"/>
          <a:chOff x="57149" y="12944475"/>
          <a:chExt cx="15204622" cy="2785383"/>
        </a:xfrm>
      </xdr:grpSpPr>
      <xdr:graphicFrame macro="">
        <xdr:nvGraphicFramePr>
          <xdr:cNvPr id="13" name="Диаграмма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aphicFramePr>
            <a:graphicFrameLocks/>
          </xdr:cNvGraphicFramePr>
        </xdr:nvGraphicFramePr>
        <xdr:xfrm>
          <a:off x="57149" y="12944475"/>
          <a:ext cx="3938004" cy="27768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4" name="Диаграмма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aphicFramePr>
            <a:graphicFrameLocks/>
          </xdr:cNvGraphicFramePr>
        </xdr:nvGraphicFramePr>
        <xdr:xfrm>
          <a:off x="11952514" y="12945837"/>
          <a:ext cx="3309257" cy="27840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5" name="Диаграмма 14" descr="вадожа оатжом зщем зп мзц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aphicFramePr>
            <a:graphicFrameLocks/>
          </xdr:cNvGraphicFramePr>
        </xdr:nvGraphicFramePr>
        <xdr:xfrm>
          <a:off x="4296326" y="12944475"/>
          <a:ext cx="7370438" cy="2785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25</xdr:col>
      <xdr:colOff>361950</xdr:colOff>
      <xdr:row>26</xdr:row>
      <xdr:rowOff>47532</xdr:rowOff>
    </xdr:from>
    <xdr:to>
      <xdr:col>29</xdr:col>
      <xdr:colOff>514350</xdr:colOff>
      <xdr:row>42</xdr:row>
      <xdr:rowOff>59636</xdr:rowOff>
    </xdr:to>
    <xdr:graphicFrame macro="">
      <xdr:nvGraphicFramePr>
        <xdr:cNvPr id="16" name="Диаграмма 15" descr="вадожа оатжом зщем зп мзц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477441</xdr:colOff>
      <xdr:row>60</xdr:row>
      <xdr:rowOff>95249</xdr:rowOff>
    </xdr:from>
    <xdr:to>
      <xdr:col>14</xdr:col>
      <xdr:colOff>358378</xdr:colOff>
      <xdr:row>75</xdr:row>
      <xdr:rowOff>161926</xdr:rowOff>
    </xdr:to>
    <xdr:graphicFrame macro="">
      <xdr:nvGraphicFramePr>
        <xdr:cNvPr id="17" name="Диаграмма 16" descr="вадожа оатжом зщем зп мзц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133350</xdr:colOff>
      <xdr:row>60</xdr:row>
      <xdr:rowOff>85725</xdr:rowOff>
    </xdr:from>
    <xdr:to>
      <xdr:col>25</xdr:col>
      <xdr:colOff>542925</xdr:colOff>
      <xdr:row>75</xdr:row>
      <xdr:rowOff>171452</xdr:rowOff>
    </xdr:to>
    <xdr:graphicFrame macro="">
      <xdr:nvGraphicFramePr>
        <xdr:cNvPr id="18" name="Диаграмма 17" descr="вадожа оатжом зщем зп мзц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539949</xdr:colOff>
      <xdr:row>60</xdr:row>
      <xdr:rowOff>104409</xdr:rowOff>
    </xdr:from>
    <xdr:to>
      <xdr:col>8</xdr:col>
      <xdr:colOff>556617</xdr:colOff>
      <xdr:row>75</xdr:row>
      <xdr:rowOff>161927</xdr:rowOff>
    </xdr:to>
    <xdr:graphicFrame macro="">
      <xdr:nvGraphicFramePr>
        <xdr:cNvPr id="20" name="Диаграмма 19" descr="вадожа оатжом зщем зп мзц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281563</xdr:colOff>
      <xdr:row>26</xdr:row>
      <xdr:rowOff>47532</xdr:rowOff>
    </xdr:from>
    <xdr:to>
      <xdr:col>25</xdr:col>
      <xdr:colOff>247881</xdr:colOff>
      <xdr:row>42</xdr:row>
      <xdr:rowOff>59636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26</xdr:col>
      <xdr:colOff>581025</xdr:colOff>
      <xdr:row>45</xdr:row>
      <xdr:rowOff>47625</xdr:rowOff>
    </xdr:from>
    <xdr:to>
      <xdr:col>29</xdr:col>
      <xdr:colOff>76200</xdr:colOff>
      <xdr:row>52</xdr:row>
      <xdr:rowOff>38098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2" name="Год 2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Год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887700" y="8696325"/>
              <a:ext cx="1323975" cy="13334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118301</xdr:colOff>
      <xdr:row>9</xdr:row>
      <xdr:rowOff>142390</xdr:rowOff>
    </xdr:from>
    <xdr:to>
      <xdr:col>7</xdr:col>
      <xdr:colOff>118302</xdr:colOff>
      <xdr:row>21</xdr:row>
      <xdr:rowOff>104291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1</xdr:col>
      <xdr:colOff>433134</xdr:colOff>
      <xdr:row>0</xdr:row>
      <xdr:rowOff>114300</xdr:rowOff>
    </xdr:from>
    <xdr:to>
      <xdr:col>2</xdr:col>
      <xdr:colOff>542925</xdr:colOff>
      <xdr:row>2</xdr:row>
      <xdr:rowOff>226254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734" y="114300"/>
          <a:ext cx="719391" cy="683454"/>
        </a:xfrm>
        <a:prstGeom prst="rect">
          <a:avLst/>
        </a:prstGeom>
      </xdr:spPr>
    </xdr:pic>
    <xdr:clientData/>
  </xdr:twoCellAnchor>
  <xdr:twoCellAnchor>
    <xdr:from>
      <xdr:col>6</xdr:col>
      <xdr:colOff>510393</xdr:colOff>
      <xdr:row>26</xdr:row>
      <xdr:rowOff>48775</xdr:rowOff>
    </xdr:from>
    <xdr:to>
      <xdr:col>19</xdr:col>
      <xdr:colOff>167493</xdr:colOff>
      <xdr:row>42</xdr:row>
      <xdr:rowOff>59636</xdr:rowOff>
    </xdr:to>
    <xdr:graphicFrame macro="">
      <xdr:nvGraphicFramePr>
        <xdr:cNvPr id="25" name="Диаграмма 24" descr="вадожа оатжом зщем зп мзц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422077</xdr:colOff>
      <xdr:row>60</xdr:row>
      <xdr:rowOff>85725</xdr:rowOff>
    </xdr:from>
    <xdr:to>
      <xdr:col>20</xdr:col>
      <xdr:colOff>212527</xdr:colOff>
      <xdr:row>75</xdr:row>
      <xdr:rowOff>161927</xdr:rowOff>
    </xdr:to>
    <xdr:graphicFrame macro="">
      <xdr:nvGraphicFramePr>
        <xdr:cNvPr id="23" name="Диаграмма 22" descr="вадожа оатжом зщем зп мзц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38100</xdr:colOff>
      <xdr:row>60</xdr:row>
      <xdr:rowOff>76200</xdr:rowOff>
    </xdr:from>
    <xdr:to>
      <xdr:col>3</xdr:col>
      <xdr:colOff>9525</xdr:colOff>
      <xdr:row>75</xdr:row>
      <xdr:rowOff>161927</xdr:rowOff>
    </xdr:to>
    <xdr:graphicFrame macro="">
      <xdr:nvGraphicFramePr>
        <xdr:cNvPr id="27" name="Диаграмма 26" descr="вадожа оатжом зщем зп мзц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544287</xdr:colOff>
      <xdr:row>82</xdr:row>
      <xdr:rowOff>40821</xdr:rowOff>
    </xdr:from>
    <xdr:to>
      <xdr:col>9</xdr:col>
      <xdr:colOff>544286</xdr:colOff>
      <xdr:row>99</xdr:row>
      <xdr:rowOff>50347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BAD68D1E-4E4E-4ACF-888F-275C57179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164597</xdr:colOff>
      <xdr:row>84</xdr:row>
      <xdr:rowOff>68036</xdr:rowOff>
    </xdr:from>
    <xdr:to>
      <xdr:col>18</xdr:col>
      <xdr:colOff>95251</xdr:colOff>
      <xdr:row>99</xdr:row>
      <xdr:rowOff>27214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AD3DE82B-D357-449D-89A6-B22DCA717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18</xdr:col>
      <xdr:colOff>335987</xdr:colOff>
      <xdr:row>84</xdr:row>
      <xdr:rowOff>68036</xdr:rowOff>
    </xdr:from>
    <xdr:to>
      <xdr:col>24</xdr:col>
      <xdr:colOff>113050</xdr:colOff>
      <xdr:row>96</xdr:row>
      <xdr:rowOff>68037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6296C925-BBCC-481E-8779-674022B7F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24</xdr:col>
      <xdr:colOff>353786</xdr:colOff>
      <xdr:row>84</xdr:row>
      <xdr:rowOff>68036</xdr:rowOff>
    </xdr:from>
    <xdr:to>
      <xdr:col>29</xdr:col>
      <xdr:colOff>426017</xdr:colOff>
      <xdr:row>94</xdr:row>
      <xdr:rowOff>38309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26B0D592-A338-46CD-AAFC-985E0A0A0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81644</xdr:colOff>
      <xdr:row>101</xdr:row>
      <xdr:rowOff>122463</xdr:rowOff>
    </xdr:from>
    <xdr:to>
      <xdr:col>14</xdr:col>
      <xdr:colOff>261738</xdr:colOff>
      <xdr:row>141</xdr:row>
      <xdr:rowOff>169527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BCA42E33-8BC8-4B31-9ADB-FE18558F6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108857</xdr:colOff>
      <xdr:row>143</xdr:row>
      <xdr:rowOff>40821</xdr:rowOff>
    </xdr:from>
    <xdr:to>
      <xdr:col>8</xdr:col>
      <xdr:colOff>38099</xdr:colOff>
      <xdr:row>160</xdr:row>
      <xdr:rowOff>136072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A2B38B62-D7CD-4A44-8978-478E660D87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24</xdr:col>
      <xdr:colOff>122465</xdr:colOff>
      <xdr:row>143</xdr:row>
      <xdr:rowOff>40821</xdr:rowOff>
    </xdr:from>
    <xdr:to>
      <xdr:col>29</xdr:col>
      <xdr:colOff>466409</xdr:colOff>
      <xdr:row>153</xdr:row>
      <xdr:rowOff>105297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28D9AD7E-A94C-41CB-866F-112538A2D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227693</xdr:colOff>
      <xdr:row>143</xdr:row>
      <xdr:rowOff>40821</xdr:rowOff>
    </xdr:from>
    <xdr:to>
      <xdr:col>16</xdr:col>
      <xdr:colOff>193675</xdr:colOff>
      <xdr:row>160</xdr:row>
      <xdr:rowOff>136072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FC6568FA-C7A2-4E1B-9F6F-52F95C5E2F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16</xdr:col>
      <xdr:colOff>108855</xdr:colOff>
      <xdr:row>101</xdr:row>
      <xdr:rowOff>122463</xdr:rowOff>
    </xdr:from>
    <xdr:to>
      <xdr:col>28</xdr:col>
      <xdr:colOff>493057</xdr:colOff>
      <xdr:row>141</xdr:row>
      <xdr:rowOff>169527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ED197EAD-EF3A-4F49-A560-72B7E4758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16</xdr:col>
      <xdr:colOff>383269</xdr:colOff>
      <xdr:row>143</xdr:row>
      <xdr:rowOff>40821</xdr:rowOff>
    </xdr:from>
    <xdr:to>
      <xdr:col>23</xdr:col>
      <xdr:colOff>545193</xdr:colOff>
      <xdr:row>158</xdr:row>
      <xdr:rowOff>136071</xdr:rowOff>
    </xdr:to>
    <xdr:graphicFrame macro="">
      <xdr:nvGraphicFramePr>
        <xdr:cNvPr id="35" name="Диаграмма 34">
          <a:extLst>
            <a:ext uri="{FF2B5EF4-FFF2-40B4-BE49-F238E27FC236}">
              <a16:creationId xmlns:a16="http://schemas.microsoft.com/office/drawing/2014/main" id="{97FB0589-3ADD-4831-994F-3FADAA7DB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81642</xdr:colOff>
      <xdr:row>161</xdr:row>
      <xdr:rowOff>81642</xdr:rowOff>
    </xdr:from>
    <xdr:to>
      <xdr:col>5</xdr:col>
      <xdr:colOff>425587</xdr:colOff>
      <xdr:row>171</xdr:row>
      <xdr:rowOff>36214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E4B0D728-3197-4F09-BA80-95C936DC6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510267</xdr:colOff>
      <xdr:row>161</xdr:row>
      <xdr:rowOff>81642</xdr:rowOff>
    </xdr:from>
    <xdr:to>
      <xdr:col>12</xdr:col>
      <xdr:colOff>251731</xdr:colOff>
      <xdr:row>171</xdr:row>
      <xdr:rowOff>13607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6A402A3B-B350-4EDA-A3D2-391244F90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12</xdr:col>
      <xdr:colOff>336411</xdr:colOff>
      <xdr:row>161</xdr:row>
      <xdr:rowOff>81642</xdr:rowOff>
    </xdr:from>
    <xdr:to>
      <xdr:col>18</xdr:col>
      <xdr:colOff>217712</xdr:colOff>
      <xdr:row>171</xdr:row>
      <xdr:rowOff>36214</xdr:rowOff>
    </xdr:to>
    <xdr:graphicFrame macro="">
      <xdr:nvGraphicFramePr>
        <xdr:cNvPr id="40" name="Диаграмма 39">
          <a:extLst>
            <a:ext uri="{FF2B5EF4-FFF2-40B4-BE49-F238E27FC236}">
              <a16:creationId xmlns:a16="http://schemas.microsoft.com/office/drawing/2014/main" id="{8D4A6C7D-BF34-477F-8BD4-F0C756AAB9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18</xdr:col>
      <xdr:colOff>302392</xdr:colOff>
      <xdr:row>161</xdr:row>
      <xdr:rowOff>81642</xdr:rowOff>
    </xdr:from>
    <xdr:to>
      <xdr:col>24</xdr:col>
      <xdr:colOff>34016</xdr:colOff>
      <xdr:row>171</xdr:row>
      <xdr:rowOff>36214</xdr:rowOff>
    </xdr:to>
    <xdr:graphicFrame macro="">
      <xdr:nvGraphicFramePr>
        <xdr:cNvPr id="41" name="Диаграмма 40">
          <a:extLst>
            <a:ext uri="{FF2B5EF4-FFF2-40B4-BE49-F238E27FC236}">
              <a16:creationId xmlns:a16="http://schemas.microsoft.com/office/drawing/2014/main" id="{13F6A967-39CE-4467-B1F7-A15D80004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24</xdr:col>
      <xdr:colOff>118698</xdr:colOff>
      <xdr:row>161</xdr:row>
      <xdr:rowOff>68035</xdr:rowOff>
    </xdr:from>
    <xdr:to>
      <xdr:col>29</xdr:col>
      <xdr:colOff>462642</xdr:colOff>
      <xdr:row>171</xdr:row>
      <xdr:rowOff>22607</xdr:rowOff>
    </xdr:to>
    <xdr:graphicFrame macro="">
      <xdr:nvGraphicFramePr>
        <xdr:cNvPr id="42" name="Диаграмма 41">
          <a:extLst>
            <a:ext uri="{FF2B5EF4-FFF2-40B4-BE49-F238E27FC236}">
              <a16:creationId xmlns:a16="http://schemas.microsoft.com/office/drawing/2014/main" id="{35203AF9-DC94-48A4-BE9D-CC0A62EA8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 editAs="oneCell">
    <xdr:from>
      <xdr:col>1</xdr:col>
      <xdr:colOff>114300</xdr:colOff>
      <xdr:row>8</xdr:row>
      <xdr:rowOff>19050</xdr:rowOff>
    </xdr:from>
    <xdr:to>
      <xdr:col>1</xdr:col>
      <xdr:colOff>450397</xdr:colOff>
      <xdr:row>9</xdr:row>
      <xdr:rowOff>43543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9F0CBFC1-085D-4CFC-BA9D-E758CBFA3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4200525"/>
          <a:ext cx="336097" cy="319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581025</xdr:colOff>
      <xdr:row>45</xdr:row>
      <xdr:rowOff>66675</xdr:rowOff>
    </xdr:from>
    <xdr:to>
      <xdr:col>28</xdr:col>
      <xdr:colOff>307522</xdr:colOff>
      <xdr:row>46</xdr:row>
      <xdr:rowOff>186417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DDF50DAD-F39E-4069-96F1-18790D80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55811" y="9986282"/>
          <a:ext cx="338818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412297</xdr:colOff>
      <xdr:row>6</xdr:row>
      <xdr:rowOff>108176</xdr:rowOff>
    </xdr:from>
    <xdr:to>
      <xdr:col>17</xdr:col>
      <xdr:colOff>81643</xdr:colOff>
      <xdr:row>6</xdr:row>
      <xdr:rowOff>3132176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3F35B375-1FD2-48CA-B3C3-9B8A6D230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17</xdr:col>
      <xdr:colOff>394607</xdr:colOff>
      <xdr:row>6</xdr:row>
      <xdr:rowOff>108176</xdr:rowOff>
    </xdr:from>
    <xdr:to>
      <xdr:col>29</xdr:col>
      <xdr:colOff>217714</xdr:colOff>
      <xdr:row>6</xdr:row>
      <xdr:rowOff>3132176</xdr:rowOff>
    </xdr:to>
    <xdr:graphicFrame macro="">
      <xdr:nvGraphicFramePr>
        <xdr:cNvPr id="45" name="Диаграмма 44">
          <a:extLst>
            <a:ext uri="{FF2B5EF4-FFF2-40B4-BE49-F238E27FC236}">
              <a16:creationId xmlns:a16="http://schemas.microsoft.com/office/drawing/2014/main" id="{5442A11D-F45D-47E5-9B39-4C9A89AB84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0.16201</cdr:x>
      <cdr:y>0.90305</cdr:y>
    </cdr:from>
    <cdr:to>
      <cdr:x>0.26009</cdr:x>
      <cdr:y>0.99414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68197" y="2614859"/>
          <a:ext cx="707127" cy="263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Культура </a:t>
          </a:r>
        </a:p>
      </cdr:txBody>
    </cdr:sp>
  </cdr:relSizeAnchor>
  <cdr:relSizeAnchor xmlns:cdr="http://schemas.openxmlformats.org/drawingml/2006/chartDrawing">
    <cdr:from>
      <cdr:x>0.25071</cdr:x>
      <cdr:y>0.88403</cdr:y>
    </cdr:from>
    <cdr:to>
      <cdr:x>0.34402</cdr:x>
      <cdr:y>0.97798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07711" y="2559793"/>
          <a:ext cx="672805" cy="272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Образование</a:t>
          </a:r>
        </a:p>
      </cdr:txBody>
    </cdr:sp>
  </cdr:relSizeAnchor>
  <cdr:relSizeAnchor xmlns:cdr="http://schemas.openxmlformats.org/drawingml/2006/chartDrawing">
    <cdr:from>
      <cdr:x>0.337</cdr:x>
      <cdr:y>0.88288</cdr:y>
    </cdr:from>
    <cdr:to>
      <cdr:x>0.44544</cdr:x>
      <cdr:y>0.98255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429913" y="2556466"/>
          <a:ext cx="781899" cy="288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Социальная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политика</a:t>
          </a:r>
        </a:p>
      </cdr:txBody>
    </cdr:sp>
  </cdr:relSizeAnchor>
  <cdr:relSizeAnchor xmlns:cdr="http://schemas.openxmlformats.org/drawingml/2006/chartDrawing">
    <cdr:from>
      <cdr:x>0.6239</cdr:x>
      <cdr:y>0.89274</cdr:y>
    </cdr:from>
    <cdr:to>
      <cdr:x>0.69326</cdr:x>
      <cdr:y>0.97283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498598" y="2585018"/>
          <a:ext cx="500115" cy="231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Экология</a:t>
          </a:r>
        </a:p>
      </cdr:txBody>
    </cdr:sp>
  </cdr:relSizeAnchor>
  <cdr:relSizeAnchor xmlns:cdr="http://schemas.openxmlformats.org/drawingml/2006/chartDrawing">
    <cdr:from>
      <cdr:x>0.43725</cdr:x>
      <cdr:y>0.89032</cdr:y>
    </cdr:from>
    <cdr:to>
      <cdr:x>0.52323</cdr:x>
      <cdr:y>0.97855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152729" y="2578003"/>
          <a:ext cx="619953" cy="255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Экономика</a:t>
          </a:r>
        </a:p>
      </cdr:txBody>
    </cdr:sp>
  </cdr:relSizeAnchor>
  <cdr:relSizeAnchor xmlns:cdr="http://schemas.openxmlformats.org/drawingml/2006/chartDrawing">
    <cdr:from>
      <cdr:x>0.52982</cdr:x>
      <cdr:y>0.88617</cdr:y>
    </cdr:from>
    <cdr:to>
      <cdr:x>0.61581</cdr:x>
      <cdr:y>0.9744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3820249" y="2565991"/>
          <a:ext cx="620024" cy="255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ЖКХ</a:t>
          </a:r>
        </a:p>
      </cdr:txBody>
    </cdr:sp>
  </cdr:relSizeAnchor>
  <cdr:relSizeAnchor xmlns:cdr="http://schemas.openxmlformats.org/drawingml/2006/chartDrawing">
    <cdr:from>
      <cdr:x>0.71556</cdr:x>
      <cdr:y>0.88902</cdr:y>
    </cdr:from>
    <cdr:to>
      <cdr:x>0.78492</cdr:x>
      <cdr:y>0.96911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159499" y="2574242"/>
          <a:ext cx="500115" cy="231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СМИ</a:t>
          </a:r>
        </a:p>
      </cdr:txBody>
    </cdr:sp>
  </cdr:relSizeAnchor>
  <cdr:relSizeAnchor xmlns:cdr="http://schemas.openxmlformats.org/drawingml/2006/chartDrawing">
    <cdr:from>
      <cdr:x>0.80814</cdr:x>
      <cdr:y>0.90132</cdr:y>
    </cdr:from>
    <cdr:to>
      <cdr:x>0.8775</cdr:x>
      <cdr:y>0.98141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827018" y="2609855"/>
          <a:ext cx="500115" cy="231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Спорт</a:t>
          </a:r>
        </a:p>
      </cdr:txBody>
    </cdr:sp>
  </cdr:relSizeAnchor>
  <cdr:relSizeAnchor xmlns:cdr="http://schemas.openxmlformats.org/drawingml/2006/chartDrawing">
    <cdr:from>
      <cdr:x>0.89751</cdr:x>
      <cdr:y>0.88201</cdr:y>
    </cdr:from>
    <cdr:to>
      <cdr:x>0.97273</cdr:x>
      <cdr:y>0.9907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6471407" y="2553948"/>
          <a:ext cx="542368" cy="314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Национальная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безопасность</a:t>
          </a:r>
        </a:p>
      </cdr:txBody>
    </cdr:sp>
  </cdr:relSizeAnchor>
  <cdr:relSizeAnchor xmlns:cdr="http://schemas.openxmlformats.org/drawingml/2006/chartDrawing">
    <cdr:from>
      <cdr:x>0.08335</cdr:x>
      <cdr:y>0.88044</cdr:y>
    </cdr:from>
    <cdr:to>
      <cdr:x>0.15272</cdr:x>
      <cdr:y>0.96053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00967" y="2549397"/>
          <a:ext cx="500188" cy="231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Общегосударствен.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вопросы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0.30931</cdr:x>
      <cdr:y>0.51645</cdr:y>
    </cdr:from>
    <cdr:to>
      <cdr:x>0.5976</cdr:x>
      <cdr:y>0.83224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81075" y="1495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0.22914</cdr:x>
      <cdr:y>0.82655</cdr:y>
    </cdr:from>
    <cdr:to>
      <cdr:x>0.51743</cdr:x>
      <cdr:y>0.95416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70438" y="2747649"/>
          <a:ext cx="969318" cy="424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Защита</a:t>
          </a:r>
          <a:r>
            <a:rPr lang="ru-RU" sz="900" baseline="0">
              <a:latin typeface="Times New Roman" pitchFamily="18" charset="0"/>
              <a:cs typeface="Times New Roman" pitchFamily="18" charset="0"/>
            </a:rPr>
            <a:t> прав </a:t>
          </a:r>
        </a:p>
        <a:p xmlns:a="http://schemas.openxmlformats.org/drawingml/2006/main">
          <a:pPr algn="ctr"/>
          <a:r>
            <a:rPr lang="ru-RU" sz="900" baseline="0">
              <a:latin typeface="Times New Roman" pitchFamily="18" charset="0"/>
              <a:cs typeface="Times New Roman" pitchFamily="18" charset="0"/>
            </a:rPr>
            <a:t>потребителей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0.39339</cdr:x>
      <cdr:y>0.64145</cdr:y>
    </cdr:from>
    <cdr:to>
      <cdr:x>0.68168</cdr:x>
      <cdr:y>0.95724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47775" y="1857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0.58608</cdr:x>
      <cdr:y>0.82369</cdr:y>
    </cdr:from>
    <cdr:to>
      <cdr:x>0.87437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63559" y="2408615"/>
          <a:ext cx="818297" cy="515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Содействие жителям 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по вопросам 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создания ТСЖ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0.30931</cdr:x>
      <cdr:y>0.51645</cdr:y>
    </cdr:from>
    <cdr:to>
      <cdr:x>0.5976</cdr:x>
      <cdr:y>0.83224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81075" y="1495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0.35434</cdr:x>
      <cdr:y>0.79061</cdr:y>
    </cdr:from>
    <cdr:to>
      <cdr:x>0.68611</cdr:x>
      <cdr:y>0.97777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8770" y="2711014"/>
          <a:ext cx="663623" cy="641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Осуществление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экологического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просвещения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и воспитания</a:t>
          </a:r>
        </a:p>
      </cdr:txBody>
    </cdr:sp>
  </cdr:relSizeAnchor>
  <cdr:relSizeAnchor xmlns:cdr="http://schemas.openxmlformats.org/drawingml/2006/chartDrawing">
    <cdr:from>
      <cdr:x>0.39339</cdr:x>
      <cdr:y>0.64145</cdr:y>
    </cdr:from>
    <cdr:to>
      <cdr:x>0.68168</cdr:x>
      <cdr:y>0.95724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47775" y="1857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0.06623</cdr:x>
      <cdr:y>0.23032</cdr:y>
    </cdr:from>
    <cdr:to>
      <cdr:x>0.15927</cdr:x>
      <cdr:y>0.30401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5238" y="748085"/>
          <a:ext cx="414744" cy="239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Доходы</a:t>
          </a:r>
        </a:p>
      </cdr:txBody>
    </cdr:sp>
  </cdr:relSizeAnchor>
  <cdr:relSizeAnchor xmlns:cdr="http://schemas.openxmlformats.org/drawingml/2006/chartDrawing">
    <cdr:from>
      <cdr:x>0.07264</cdr:x>
      <cdr:y>0.51806</cdr:y>
    </cdr:from>
    <cdr:to>
      <cdr:x>0.16568</cdr:x>
      <cdr:y>0.59176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23813" y="1682667"/>
          <a:ext cx="414744" cy="239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Расходы</a:t>
          </a:r>
        </a:p>
      </cdr:txBody>
    </cdr:sp>
  </cdr:relSizeAnchor>
  <cdr:relSizeAnchor xmlns:cdr="http://schemas.openxmlformats.org/drawingml/2006/chartDrawing">
    <cdr:from>
      <cdr:x>0.05008</cdr:x>
      <cdr:y>0.7695</cdr:y>
    </cdr:from>
    <cdr:to>
      <cdr:x>0.16745</cdr:x>
      <cdr:y>0.89176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54718" y="2660594"/>
          <a:ext cx="596985" cy="422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Дефицит/ 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Профицит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0.04465</cdr:x>
      <cdr:y>0.22117</cdr:y>
    </cdr:from>
    <cdr:to>
      <cdr:x>0.13769</cdr:x>
      <cdr:y>0.29486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7031" y="690991"/>
          <a:ext cx="410597" cy="230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Дотации</a:t>
          </a:r>
        </a:p>
      </cdr:txBody>
    </cdr:sp>
  </cdr:relSizeAnchor>
  <cdr:relSizeAnchor xmlns:cdr="http://schemas.openxmlformats.org/drawingml/2006/chartDrawing">
    <cdr:from>
      <cdr:x>0.04674</cdr:x>
      <cdr:y>0.49328</cdr:y>
    </cdr:from>
    <cdr:to>
      <cdr:x>0.13978</cdr:x>
      <cdr:y>0.56698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9530" y="1389420"/>
          <a:ext cx="377275" cy="207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Субвенции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0.037</cdr:x>
      <cdr:y>0.7682</cdr:y>
    </cdr:from>
    <cdr:to>
      <cdr:x>0.15437</cdr:x>
      <cdr:y>0.89046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50034" y="2163785"/>
          <a:ext cx="475933" cy="344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Субсидии</a:t>
          </a:r>
        </a:p>
      </cdr:txBody>
    </cdr:sp>
  </cdr:relSizeAnchor>
  <cdr:relSizeAnchor xmlns:cdr="http://schemas.openxmlformats.org/drawingml/2006/chartDrawing">
    <cdr:from>
      <cdr:x>0.77947</cdr:x>
      <cdr:y>0.7829</cdr:y>
    </cdr:from>
    <cdr:to>
      <cdr:x>0.96693</cdr:x>
      <cdr:y>0.94042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9355B298-FFBE-4E36-8985-EA3D37152A62}"/>
            </a:ext>
          </a:extLst>
        </cdr:cNvPr>
        <cdr:cNvSpPr txBox="1"/>
      </cdr:nvSpPr>
      <cdr:spPr>
        <a:xfrm xmlns:a="http://schemas.openxmlformats.org/drawingml/2006/main">
          <a:off x="3170281" y="2205183"/>
          <a:ext cx="762442" cy="443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0"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План</a:t>
          </a:r>
        </a:p>
        <a:p xmlns:a="http://schemas.openxmlformats.org/drawingml/2006/main">
          <a:pPr lvl="0" algn="ctr"/>
          <a:endParaRPr lang="ru-RU" sz="300" baseline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lvl="0"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Факт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0.7552</cdr:x>
      <cdr:y>0.80932</cdr:y>
    </cdr:from>
    <cdr:to>
      <cdr:x>0.82211</cdr:x>
      <cdr:y>0.83544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66167DC-0923-4B80-8BBB-6545625061C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071565" y="2279600"/>
          <a:ext cx="272138" cy="7357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0.7771</cdr:x>
      <cdr:y>0.88214</cdr:y>
    </cdr:from>
    <cdr:to>
      <cdr:x>0.82041</cdr:x>
      <cdr:y>0.9087</cdr:y>
    </cdr:to>
    <cdr:pic>
      <cdr:nvPicPr>
        <cdr:cNvPr id="7" name="chart">
          <a:extLst xmlns:a="http://schemas.openxmlformats.org/drawingml/2006/main">
            <a:ext uri="{FF2B5EF4-FFF2-40B4-BE49-F238E27FC236}">
              <a16:creationId xmlns:a16="http://schemas.microsoft.com/office/drawing/2014/main" id="{DE68E8C7-1350-457F-89CC-AA486E0D4E3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160636" y="2484715"/>
          <a:ext cx="176152" cy="74811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0.04694</cdr:x>
      <cdr:y>0.68539</cdr:y>
    </cdr:from>
    <cdr:to>
      <cdr:x>0.13998</cdr:x>
      <cdr:y>0.75908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1223" y="1566802"/>
          <a:ext cx="319561" cy="168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Штрафы,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санциии</a:t>
          </a:r>
        </a:p>
      </cdr:txBody>
    </cdr:sp>
  </cdr:relSizeAnchor>
  <cdr:relSizeAnchor xmlns:cdr="http://schemas.openxmlformats.org/drawingml/2006/chartDrawing">
    <cdr:from>
      <cdr:x>0.03481</cdr:x>
      <cdr:y>0.28985</cdr:y>
    </cdr:from>
    <cdr:to>
      <cdr:x>0.15218</cdr:x>
      <cdr:y>0.41211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9561" y="662605"/>
          <a:ext cx="403126" cy="279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Прочие</a:t>
          </a:r>
          <a:endParaRPr lang="ru-RU" sz="1050" baseline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доходы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0.02329</cdr:x>
      <cdr:y>0.369</cdr:y>
    </cdr:from>
    <cdr:to>
      <cdr:x>0.22658</cdr:x>
      <cdr:y>0.63538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2143" y="696999"/>
          <a:ext cx="629774" cy="50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Налоги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</a:t>
          </a: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на доходы</a:t>
          </a: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физических </a:t>
          </a: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лиц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0.09358</cdr:x>
      <cdr:y>0.45674</cdr:y>
    </cdr:from>
    <cdr:to>
      <cdr:x>0.18662</cdr:x>
      <cdr:y>0.53044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23584" y="3501838"/>
          <a:ext cx="719390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Экономика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0.04772</cdr:x>
      <cdr:y>0.07469</cdr:y>
    </cdr:from>
    <cdr:to>
      <cdr:x>0.14076</cdr:x>
      <cdr:y>0.14839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915DD5A8-1AA3-43BE-981D-53504E8CBAA1}"/>
            </a:ext>
          </a:extLst>
        </cdr:cNvPr>
        <cdr:cNvSpPr txBox="1"/>
      </cdr:nvSpPr>
      <cdr:spPr>
        <a:xfrm xmlns:a="http://schemas.openxmlformats.org/drawingml/2006/main">
          <a:off x="386634" y="595220"/>
          <a:ext cx="753797" cy="587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Обще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г</a:t>
          </a:r>
          <a:r>
            <a:rPr lang="ru-RU" sz="1050">
              <a:latin typeface="Times New Roman" pitchFamily="18" charset="0"/>
              <a:cs typeface="Times New Roman" pitchFamily="18" charset="0"/>
            </a:rPr>
            <a:t>осударственные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вопросы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0.09759</cdr:x>
      <cdr:y>0.17766</cdr:y>
    </cdr:from>
    <cdr:to>
      <cdr:x>0.19063</cdr:x>
      <cdr:y>0.20731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1CF75FB-7C51-4DC9-B8AB-766A84B11ACB}"/>
            </a:ext>
          </a:extLst>
        </cdr:cNvPr>
        <cdr:cNvSpPr txBox="1"/>
      </cdr:nvSpPr>
      <cdr:spPr>
        <a:xfrm xmlns:a="http://schemas.openxmlformats.org/drawingml/2006/main">
          <a:off x="754573" y="1362151"/>
          <a:ext cx="719390" cy="227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Культура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0.08957</cdr:x>
      <cdr:y>0.27052</cdr:y>
    </cdr:from>
    <cdr:to>
      <cdr:x>0.18261</cdr:x>
      <cdr:y>0.30016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8CFD2C0-517F-42A6-B83F-33EEBEFD9C69}"/>
            </a:ext>
          </a:extLst>
        </cdr:cNvPr>
        <cdr:cNvSpPr txBox="1"/>
      </cdr:nvSpPr>
      <cdr:spPr>
        <a:xfrm xmlns:a="http://schemas.openxmlformats.org/drawingml/2006/main">
          <a:off x="692540" y="2074087"/>
          <a:ext cx="719389" cy="227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Образование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0.09239</cdr:x>
      <cdr:y>0.35662</cdr:y>
    </cdr:from>
    <cdr:to>
      <cdr:x>0.18543</cdr:x>
      <cdr:y>0.43032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143CFB81-AAD4-4783-9347-5E2746A06A6A}"/>
            </a:ext>
          </a:extLst>
        </cdr:cNvPr>
        <cdr:cNvSpPr txBox="1"/>
      </cdr:nvSpPr>
      <cdr:spPr>
        <a:xfrm xmlns:a="http://schemas.openxmlformats.org/drawingml/2006/main">
          <a:off x="714340" y="2734244"/>
          <a:ext cx="719389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Социальная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политика</a:t>
          </a:r>
        </a:p>
      </cdr:txBody>
    </cdr:sp>
  </cdr:relSizeAnchor>
  <cdr:relSizeAnchor xmlns:cdr="http://schemas.openxmlformats.org/drawingml/2006/chartDrawing">
    <cdr:from>
      <cdr:x>0.11253</cdr:x>
      <cdr:y>0.55072</cdr:y>
    </cdr:from>
    <cdr:to>
      <cdr:x>0.20557</cdr:x>
      <cdr:y>0.62442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4969F29E-6A1E-4038-902F-9E6BFC40EA0C}"/>
            </a:ext>
          </a:extLst>
        </cdr:cNvPr>
        <cdr:cNvSpPr txBox="1"/>
      </cdr:nvSpPr>
      <cdr:spPr>
        <a:xfrm xmlns:a="http://schemas.openxmlformats.org/drawingml/2006/main">
          <a:off x="870127" y="4222375"/>
          <a:ext cx="719390" cy="565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ЖКХ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0.09999</cdr:x>
      <cdr:y>0.64251</cdr:y>
    </cdr:from>
    <cdr:to>
      <cdr:x>0.19303</cdr:x>
      <cdr:y>0.71621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6DB7CCF6-692F-4B93-B713-56880AA3C1A7}"/>
            </a:ext>
          </a:extLst>
        </cdr:cNvPr>
        <cdr:cNvSpPr txBox="1"/>
      </cdr:nvSpPr>
      <cdr:spPr>
        <a:xfrm xmlns:a="http://schemas.openxmlformats.org/drawingml/2006/main">
          <a:off x="773132" y="4926134"/>
          <a:ext cx="719391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Экология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0.1148</cdr:x>
      <cdr:y>0.73542</cdr:y>
    </cdr:from>
    <cdr:to>
      <cdr:x>0.20784</cdr:x>
      <cdr:y>0.80912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DB68CBB-B033-4FB1-83DC-46CB929054C4}"/>
            </a:ext>
          </a:extLst>
        </cdr:cNvPr>
        <cdr:cNvSpPr txBox="1"/>
      </cdr:nvSpPr>
      <cdr:spPr>
        <a:xfrm xmlns:a="http://schemas.openxmlformats.org/drawingml/2006/main">
          <a:off x="887669" y="5638496"/>
          <a:ext cx="719390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СМИ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0.11198</cdr:x>
      <cdr:y>0.82985</cdr:y>
    </cdr:from>
    <cdr:to>
      <cdr:x>0.20502</cdr:x>
      <cdr:y>0.90355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F801937F-885F-411C-A702-65294EC5191B}"/>
            </a:ext>
          </a:extLst>
        </cdr:cNvPr>
        <cdr:cNvSpPr txBox="1"/>
      </cdr:nvSpPr>
      <cdr:spPr>
        <a:xfrm xmlns:a="http://schemas.openxmlformats.org/drawingml/2006/main">
          <a:off x="865874" y="6362487"/>
          <a:ext cx="719389" cy="565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Спорт</a:t>
          </a:r>
        </a:p>
      </cdr:txBody>
    </cdr:sp>
  </cdr:relSizeAnchor>
  <cdr:relSizeAnchor xmlns:cdr="http://schemas.openxmlformats.org/drawingml/2006/chartDrawing">
    <cdr:from>
      <cdr:x>0.08143</cdr:x>
      <cdr:y>0.91233</cdr:y>
    </cdr:from>
    <cdr:to>
      <cdr:x>0.17447</cdr:x>
      <cdr:y>0.98603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5759E5D1-226E-4B62-BA72-185E83441F9C}"/>
            </a:ext>
          </a:extLst>
        </cdr:cNvPr>
        <cdr:cNvSpPr txBox="1"/>
      </cdr:nvSpPr>
      <cdr:spPr>
        <a:xfrm xmlns:a="http://schemas.openxmlformats.org/drawingml/2006/main">
          <a:off x="629659" y="6994903"/>
          <a:ext cx="719390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Национальная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безопасность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0.04465</cdr:x>
      <cdr:y>0.14857</cdr:y>
    </cdr:from>
    <cdr:to>
      <cdr:x>0.18103</cdr:x>
      <cdr:y>0.29486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7335" y="495301"/>
          <a:ext cx="602764" cy="487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Функционир.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Местной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администрации</a:t>
          </a:r>
        </a:p>
      </cdr:txBody>
    </cdr:sp>
  </cdr:relSizeAnchor>
  <cdr:relSizeAnchor xmlns:cdr="http://schemas.openxmlformats.org/drawingml/2006/chartDrawing">
    <cdr:from>
      <cdr:x>0.07045</cdr:x>
      <cdr:y>0.32052</cdr:y>
    </cdr:from>
    <cdr:to>
      <cdr:x>0.16349</cdr:x>
      <cdr:y>0.39422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1347" y="1068520"/>
          <a:ext cx="411200" cy="24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Функционир.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аппарата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МО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0.09519</cdr:x>
      <cdr:y>0.65462</cdr:y>
    </cdr:from>
    <cdr:to>
      <cdr:x>0.21256</cdr:x>
      <cdr:y>0.77688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20700" y="2182350"/>
          <a:ext cx="518728" cy="407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Другие</a:t>
          </a:r>
          <a:endParaRPr lang="ru-RU" sz="1050" baseline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вопросы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0.092</cdr:x>
      <cdr:y>0.81308</cdr:y>
    </cdr:from>
    <cdr:to>
      <cdr:x>0.18504</cdr:x>
      <cdr:y>0.88678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B92C6D79-5267-41A3-B15D-2496608FAE5D}"/>
            </a:ext>
          </a:extLst>
        </cdr:cNvPr>
        <cdr:cNvSpPr txBox="1"/>
      </cdr:nvSpPr>
      <cdr:spPr>
        <a:xfrm xmlns:a="http://schemas.openxmlformats.org/drawingml/2006/main">
          <a:off x="406597" y="2710606"/>
          <a:ext cx="411199" cy="24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Резервный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фонд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МА</a:t>
          </a:r>
          <a:endParaRPr lang="ru-RU" sz="105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0.07677</cdr:x>
      <cdr:y>0.48517</cdr:y>
    </cdr:from>
    <cdr:to>
      <cdr:x>0.16981</cdr:x>
      <cdr:y>0.55887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F3A815F6-40BF-4D21-9815-ED2D5900B5DC}"/>
            </a:ext>
          </a:extLst>
        </cdr:cNvPr>
        <cdr:cNvSpPr txBox="1"/>
      </cdr:nvSpPr>
      <cdr:spPr>
        <a:xfrm xmlns:a="http://schemas.openxmlformats.org/drawingml/2006/main">
          <a:off x="339310" y="1617429"/>
          <a:ext cx="411200" cy="24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Содержание</a:t>
          </a: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Главы МО</a:t>
          </a:r>
          <a:endParaRPr lang="ru-RU" sz="105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0.09893</cdr:x>
      <cdr:y>0.80277</cdr:y>
    </cdr:from>
    <cdr:to>
      <cdr:x>0.35023</cdr:x>
      <cdr:y>0.99039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87989" y="2195313"/>
          <a:ext cx="985496" cy="513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Формирование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комфортной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городской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среды</a:t>
          </a:r>
        </a:p>
      </cdr:txBody>
    </cdr:sp>
  </cdr:relSizeAnchor>
  <cdr:relSizeAnchor xmlns:cdr="http://schemas.openxmlformats.org/drawingml/2006/chartDrawing">
    <cdr:from>
      <cdr:x>0.25806</cdr:x>
      <cdr:y>0.81238</cdr:y>
    </cdr:from>
    <cdr:to>
      <cdr:x>0.50936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12041" y="2221589"/>
          <a:ext cx="985496" cy="513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Уборка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территорий</a:t>
          </a:r>
        </a:p>
      </cdr:txBody>
    </cdr:sp>
  </cdr:relSizeAnchor>
  <cdr:relSizeAnchor xmlns:cdr="http://schemas.openxmlformats.org/drawingml/2006/chartDrawing">
    <cdr:from>
      <cdr:x>0.41384</cdr:x>
      <cdr:y>0.80037</cdr:y>
    </cdr:from>
    <cdr:to>
      <cdr:x>0.66514</cdr:x>
      <cdr:y>0.98799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622955" y="2188744"/>
          <a:ext cx="985496" cy="513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Обустройство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детских и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спортивных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площадок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территорий</a:t>
          </a:r>
        </a:p>
      </cdr:txBody>
    </cdr:sp>
  </cdr:relSizeAnchor>
  <cdr:relSizeAnchor xmlns:cdr="http://schemas.openxmlformats.org/drawingml/2006/chartDrawing">
    <cdr:from>
      <cdr:x>0.57632</cdr:x>
      <cdr:y>0.81238</cdr:y>
    </cdr:from>
    <cdr:to>
      <cdr:x>0.82762</cdr:x>
      <cdr:y>0.95676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60144" y="2221590"/>
          <a:ext cx="985496" cy="394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Озеленение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территории</a:t>
          </a:r>
        </a:p>
      </cdr:txBody>
    </cdr:sp>
  </cdr:relSizeAnchor>
  <cdr:relSizeAnchor xmlns:cdr="http://schemas.openxmlformats.org/drawingml/2006/chartDrawing">
    <cdr:from>
      <cdr:x>0.74837</cdr:x>
      <cdr:y>0.8292</cdr:y>
    </cdr:from>
    <cdr:to>
      <cdr:x>0.99967</cdr:x>
      <cdr:y>0.97358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934845" y="2267580"/>
          <a:ext cx="985516" cy="394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Благоустройство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территории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0.09291</cdr:x>
      <cdr:y>0.21442</cdr:y>
    </cdr:from>
    <cdr:to>
      <cdr:x>0.18595</cdr:x>
      <cdr:y>0.28811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0970" y="444292"/>
          <a:ext cx="311399" cy="152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Охрана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семьи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и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детства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0.06108</cdr:x>
      <cdr:y>0.61244</cdr:y>
    </cdr:from>
    <cdr:to>
      <cdr:x>0.17845</cdr:x>
      <cdr:y>0.7347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04430" y="1269016"/>
          <a:ext cx="392830" cy="253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Социальное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обеспечение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насселения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0.0629</cdr:x>
      <cdr:y>0.09428</cdr:y>
    </cdr:from>
    <cdr:to>
      <cdr:x>0.19928</cdr:x>
      <cdr:y>0.24057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6567" y="314320"/>
          <a:ext cx="643015" cy="487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Формпирование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комфортной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городской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среды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0.09698</cdr:x>
      <cdr:y>0.29766</cdr:y>
    </cdr:from>
    <cdr:to>
      <cdr:x>0.19002</cdr:x>
      <cdr:y>0.37136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7261" y="992334"/>
          <a:ext cx="438671" cy="24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Уборка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территорий</a:t>
          </a:r>
        </a:p>
      </cdr:txBody>
    </cdr:sp>
  </cdr:relSizeAnchor>
  <cdr:relSizeAnchor xmlns:cdr="http://schemas.openxmlformats.org/drawingml/2006/chartDrawing">
    <cdr:from>
      <cdr:x>0.08145</cdr:x>
      <cdr:y>0.64319</cdr:y>
    </cdr:from>
    <cdr:to>
      <cdr:x>0.19882</cdr:x>
      <cdr:y>0.76545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4023" y="2144240"/>
          <a:ext cx="553384" cy="407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Озеленение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территории</a:t>
          </a:r>
        </a:p>
      </cdr:txBody>
    </cdr:sp>
  </cdr:relSizeAnchor>
  <cdr:relSizeAnchor xmlns:cdr="http://schemas.openxmlformats.org/drawingml/2006/chartDrawing">
    <cdr:from>
      <cdr:x>0.0819</cdr:x>
      <cdr:y>0.81022</cdr:y>
    </cdr:from>
    <cdr:to>
      <cdr:x>0.17494</cdr:x>
      <cdr:y>0.88392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B92C6D79-5267-41A3-B15D-2496608FAE5D}"/>
            </a:ext>
          </a:extLst>
        </cdr:cNvPr>
        <cdr:cNvSpPr txBox="1"/>
      </cdr:nvSpPr>
      <cdr:spPr>
        <a:xfrm xmlns:a="http://schemas.openxmlformats.org/drawingml/2006/main">
          <a:off x="386144" y="2701081"/>
          <a:ext cx="438671" cy="245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Благоустройство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террит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ории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0.08108</cdr:x>
      <cdr:y>0.45374</cdr:y>
    </cdr:from>
    <cdr:to>
      <cdr:x>0.17412</cdr:x>
      <cdr:y>0.52744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F3A815F6-40BF-4D21-9815-ED2D5900B5DC}"/>
            </a:ext>
          </a:extLst>
        </cdr:cNvPr>
        <cdr:cNvSpPr txBox="1"/>
      </cdr:nvSpPr>
      <cdr:spPr>
        <a:xfrm xmlns:a="http://schemas.openxmlformats.org/drawingml/2006/main">
          <a:off x="382284" y="1512661"/>
          <a:ext cx="438672" cy="24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Обустройство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детских</a:t>
          </a:r>
          <a:r>
            <a:rPr lang="ru-RU" sz="1000" baseline="0">
              <a:latin typeface="Times New Roman" pitchFamily="18" charset="0"/>
              <a:cs typeface="Times New Roman" pitchFamily="18" charset="0"/>
            </a:rPr>
            <a:t> и</a:t>
          </a:r>
        </a:p>
        <a:p xmlns:a="http://schemas.openxmlformats.org/drawingml/2006/main">
          <a:pPr algn="ctr"/>
          <a:r>
            <a:rPr lang="ru-RU" sz="1000" baseline="0">
              <a:latin typeface="Times New Roman" pitchFamily="18" charset="0"/>
              <a:cs typeface="Times New Roman" pitchFamily="18" charset="0"/>
            </a:rPr>
            <a:t>спорт.площадок</a:t>
          </a:r>
          <a:endParaRPr lang="ru-R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0.05445</cdr:x>
      <cdr:y>0.5532</cdr:y>
    </cdr:from>
    <cdr:to>
      <cdr:x>0.14749</cdr:x>
      <cdr:y>0.6269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1008" y="4241444"/>
          <a:ext cx="719391" cy="565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Профилактика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правонарушений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0.05352</cdr:x>
      <cdr:y>0.08931</cdr:y>
    </cdr:from>
    <cdr:to>
      <cdr:x>0.14656</cdr:x>
      <cdr:y>0.16301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915DD5A8-1AA3-43BE-981D-53504E8CBAA1}"/>
            </a:ext>
          </a:extLst>
        </cdr:cNvPr>
        <cdr:cNvSpPr txBox="1"/>
      </cdr:nvSpPr>
      <cdr:spPr>
        <a:xfrm xmlns:a="http://schemas.openxmlformats.org/drawingml/2006/main">
          <a:off x="413797" y="684712"/>
          <a:ext cx="719391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Организация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досуга населения</a:t>
          </a:r>
        </a:p>
      </cdr:txBody>
    </cdr:sp>
  </cdr:relSizeAnchor>
  <cdr:relSizeAnchor xmlns:cdr="http://schemas.openxmlformats.org/drawingml/2006/chartDrawing">
    <cdr:from>
      <cdr:x>0.05556</cdr:x>
      <cdr:y>0.20397</cdr:y>
    </cdr:from>
    <cdr:to>
      <cdr:x>0.1486</cdr:x>
      <cdr:y>0.23362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1CF75FB-7C51-4DC9-B8AB-766A84B11ACB}"/>
            </a:ext>
          </a:extLst>
        </cdr:cNvPr>
        <cdr:cNvSpPr txBox="1"/>
      </cdr:nvSpPr>
      <cdr:spPr>
        <a:xfrm xmlns:a="http://schemas.openxmlformats.org/drawingml/2006/main">
          <a:off x="429602" y="1563837"/>
          <a:ext cx="719390" cy="227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Патриотическое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воспитание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0.05044</cdr:x>
      <cdr:y>0.30414</cdr:y>
    </cdr:from>
    <cdr:to>
      <cdr:x>0.14348</cdr:x>
      <cdr:y>0.33378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8CFD2C0-517F-42A6-B83F-33EEBEFD9C69}"/>
            </a:ext>
          </a:extLst>
        </cdr:cNvPr>
        <cdr:cNvSpPr txBox="1"/>
      </cdr:nvSpPr>
      <cdr:spPr>
        <a:xfrm xmlns:a="http://schemas.openxmlformats.org/drawingml/2006/main">
          <a:off x="390002" y="2331829"/>
          <a:ext cx="719390" cy="227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Профилактика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дорожно-транспортного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травматизма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0.05761</cdr:x>
      <cdr:y>0.41216</cdr:y>
    </cdr:from>
    <cdr:to>
      <cdr:x>0.15065</cdr:x>
      <cdr:y>0.48586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143CFB81-AAD4-4783-9347-5E2746A06A6A}"/>
            </a:ext>
          </a:extLst>
        </cdr:cNvPr>
        <cdr:cNvSpPr txBox="1"/>
      </cdr:nvSpPr>
      <cdr:spPr>
        <a:xfrm xmlns:a="http://schemas.openxmlformats.org/drawingml/2006/main">
          <a:off x="445424" y="3160051"/>
          <a:ext cx="719391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Профилактика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незаконного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потребления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нароктич.средств</a:t>
          </a:r>
        </a:p>
      </cdr:txBody>
    </cdr:sp>
  </cdr:relSizeAnchor>
  <cdr:relSizeAnchor xmlns:cdr="http://schemas.openxmlformats.org/drawingml/2006/chartDrawing">
    <cdr:from>
      <cdr:x>0.04876</cdr:x>
      <cdr:y>0.66034</cdr:y>
    </cdr:from>
    <cdr:to>
      <cdr:x>0.1418</cdr:x>
      <cdr:y>0.73404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4969F29E-6A1E-4038-902F-9E6BFC40EA0C}"/>
            </a:ext>
          </a:extLst>
        </cdr:cNvPr>
        <cdr:cNvSpPr txBox="1"/>
      </cdr:nvSpPr>
      <cdr:spPr>
        <a:xfrm xmlns:a="http://schemas.openxmlformats.org/drawingml/2006/main">
          <a:off x="377030" y="5062845"/>
          <a:ext cx="719390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Развитие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муниципальной службы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и кадровго потенциала</a:t>
          </a:r>
        </a:p>
      </cdr:txBody>
    </cdr:sp>
  </cdr:relSizeAnchor>
  <cdr:relSizeAnchor xmlns:cdr="http://schemas.openxmlformats.org/drawingml/2006/chartDrawing">
    <cdr:from>
      <cdr:x>0.05796</cdr:x>
      <cdr:y>0.76528</cdr:y>
    </cdr:from>
    <cdr:to>
      <cdr:x>0.151</cdr:x>
      <cdr:y>0.83898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6DB7CCF6-692F-4B93-B713-56880AA3C1A7}"/>
            </a:ext>
          </a:extLst>
        </cdr:cNvPr>
        <cdr:cNvSpPr txBox="1"/>
      </cdr:nvSpPr>
      <cdr:spPr>
        <a:xfrm xmlns:a="http://schemas.openxmlformats.org/drawingml/2006/main">
          <a:off x="448159" y="5867459"/>
          <a:ext cx="719390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Участие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в</a:t>
          </a: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профилактике</a:t>
          </a: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терроризма</a:t>
          </a: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и экстремизма</a:t>
          </a:r>
          <a:endParaRPr lang="ru-RU" sz="105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0.04958</cdr:x>
      <cdr:y>0.87865</cdr:y>
    </cdr:from>
    <cdr:to>
      <cdr:x>0.14262</cdr:x>
      <cdr:y>0.95235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DB68CBB-B033-4FB1-83DC-46CB929054C4}"/>
            </a:ext>
          </a:extLst>
        </cdr:cNvPr>
        <cdr:cNvSpPr txBox="1"/>
      </cdr:nvSpPr>
      <cdr:spPr>
        <a:xfrm xmlns:a="http://schemas.openxmlformats.org/drawingml/2006/main">
          <a:off x="383375" y="6736689"/>
          <a:ext cx="719391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Укрепление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межнационального и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межконфессионального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согласия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0.06308</cdr:x>
      <cdr:y>0.21029</cdr:y>
    </cdr:from>
    <cdr:to>
      <cdr:x>0.15612</cdr:x>
      <cdr:y>0.28399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80601" y="620924"/>
          <a:ext cx="413858" cy="217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Праздничные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и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зрелищные</a:t>
          </a: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мероприятия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0.0663</cdr:x>
      <cdr:y>0.73446</cdr:y>
    </cdr:from>
    <cdr:to>
      <cdr:x>0.15934</cdr:x>
      <cdr:y>0.80816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B92C6D79-5267-41A3-B15D-2496608FAE5D}"/>
            </a:ext>
          </a:extLst>
        </cdr:cNvPr>
        <cdr:cNvSpPr txBox="1"/>
      </cdr:nvSpPr>
      <cdr:spPr>
        <a:xfrm xmlns:a="http://schemas.openxmlformats.org/drawingml/2006/main">
          <a:off x="294936" y="2168676"/>
          <a:ext cx="413858" cy="217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Организация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досуга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населения</a:t>
          </a:r>
        </a:p>
      </cdr:txBody>
    </cdr:sp>
  </cdr:relSizeAnchor>
  <cdr:relSizeAnchor xmlns:cdr="http://schemas.openxmlformats.org/drawingml/2006/chartDrawing">
    <cdr:from>
      <cdr:x>0.06951</cdr:x>
      <cdr:y>0.46715</cdr:y>
    </cdr:from>
    <cdr:to>
      <cdr:x>0.16255</cdr:x>
      <cdr:y>0.54085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A09E5EE8-D72A-410D-A083-20E40313FC8F}"/>
            </a:ext>
          </a:extLst>
        </cdr:cNvPr>
        <cdr:cNvSpPr txBox="1"/>
      </cdr:nvSpPr>
      <cdr:spPr>
        <a:xfrm xmlns:a="http://schemas.openxmlformats.org/drawingml/2006/main">
          <a:off x="309176" y="1379386"/>
          <a:ext cx="413858" cy="217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Местные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традиции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и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обряды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0.08861</cdr:x>
      <cdr:y>0.39299</cdr:y>
    </cdr:from>
    <cdr:to>
      <cdr:x>0.18165</cdr:x>
      <cdr:y>0.46668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1756" y="773987"/>
          <a:ext cx="316852" cy="145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Осуществление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экологического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просвещения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0.10129</cdr:x>
      <cdr:y>0.35731</cdr:y>
    </cdr:from>
    <cdr:to>
      <cdr:x>0.19433</cdr:x>
      <cdr:y>0.431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63118" y="656363"/>
          <a:ext cx="333556" cy="1353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Сбор и обмен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информацией,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подготовка</a:t>
          </a:r>
          <a:r>
            <a:rPr lang="ru-RU" sz="1000" baseline="0">
              <a:latin typeface="Times New Roman" pitchFamily="18" charset="0"/>
              <a:cs typeface="Times New Roman" pitchFamily="18" charset="0"/>
            </a:rPr>
            <a:t> </a:t>
          </a:r>
        </a:p>
        <a:p xmlns:a="http://schemas.openxmlformats.org/drawingml/2006/main">
          <a:pPr algn="ctr"/>
          <a:r>
            <a:rPr lang="ru-RU" sz="1000" baseline="0">
              <a:latin typeface="Times New Roman" pitchFamily="18" charset="0"/>
              <a:cs typeface="Times New Roman" pitchFamily="18" charset="0"/>
            </a:rPr>
            <a:t>неработающего </a:t>
          </a:r>
        </a:p>
        <a:p xmlns:a="http://schemas.openxmlformats.org/drawingml/2006/main">
          <a:pPr algn="ctr"/>
          <a:r>
            <a:rPr lang="ru-RU" sz="1000" baseline="0">
              <a:latin typeface="Times New Roman" pitchFamily="18" charset="0"/>
              <a:cs typeface="Times New Roman" pitchFamily="18" charset="0"/>
            </a:rPr>
            <a:t>населения </a:t>
          </a:r>
        </a:p>
        <a:p xmlns:a="http://schemas.openxmlformats.org/drawingml/2006/main">
          <a:pPr algn="ctr"/>
          <a:r>
            <a:rPr lang="ru-RU" sz="1000" baseline="0">
              <a:latin typeface="Times New Roman" pitchFamily="18" charset="0"/>
              <a:cs typeface="Times New Roman" pitchFamily="18" charset="0"/>
            </a:rPr>
            <a:t>способам защиты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0.08861</cdr:x>
      <cdr:y>0.39299</cdr:y>
    </cdr:from>
    <cdr:to>
      <cdr:x>0.18165</cdr:x>
      <cdr:y>0.46668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1756" y="773987"/>
          <a:ext cx="316852" cy="145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Развитие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физкультуры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и массового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спорта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0.09506</cdr:x>
      <cdr:y>0.39693</cdr:y>
    </cdr:from>
    <cdr:to>
      <cdr:x>0.1881</cdr:x>
      <cdr:y>0.47062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23747" y="738120"/>
          <a:ext cx="316853" cy="137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Учреждение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печатного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СМИ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0.09721</cdr:x>
      <cdr:y>0.34177</cdr:y>
    </cdr:from>
    <cdr:to>
      <cdr:x>0.19025</cdr:x>
      <cdr:y>0.41546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1059" y="635543"/>
          <a:ext cx="316852" cy="137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Временное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трудоустройство</a:t>
          </a:r>
          <a:r>
            <a:rPr lang="ru-RU" sz="900" baseline="0">
              <a:latin typeface="Times New Roman" pitchFamily="18" charset="0"/>
              <a:cs typeface="Times New Roman" pitchFamily="18" charset="0"/>
            </a:rPr>
            <a:t> </a:t>
          </a:r>
        </a:p>
        <a:p xmlns:a="http://schemas.openxmlformats.org/drawingml/2006/main">
          <a:pPr algn="ctr"/>
          <a:r>
            <a:rPr lang="ru-RU" sz="900" baseline="0">
              <a:latin typeface="Times New Roman" pitchFamily="18" charset="0"/>
              <a:cs typeface="Times New Roman" pitchFamily="18" charset="0"/>
            </a:rPr>
            <a:t>н/летних </a:t>
          </a:r>
        </a:p>
        <a:p xmlns:a="http://schemas.openxmlformats.org/drawingml/2006/main">
          <a:pPr algn="ctr"/>
          <a:r>
            <a:rPr lang="ru-RU" sz="900" baseline="0">
              <a:latin typeface="Times New Roman" pitchFamily="18" charset="0"/>
              <a:cs typeface="Times New Roman" pitchFamily="18" charset="0"/>
            </a:rPr>
            <a:t>в возрасте</a:t>
          </a:r>
        </a:p>
        <a:p xmlns:a="http://schemas.openxmlformats.org/drawingml/2006/main">
          <a:pPr algn="ctr"/>
          <a:r>
            <a:rPr lang="ru-RU" sz="900" baseline="0">
              <a:latin typeface="Times New Roman" pitchFamily="18" charset="0"/>
              <a:cs typeface="Times New Roman" pitchFamily="18" charset="0"/>
            </a:rPr>
            <a:t>от 14 до 18 лет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0.18115</cdr:x>
      <cdr:y>0.46674</cdr:y>
    </cdr:from>
    <cdr:to>
      <cdr:x>0.25612</cdr:x>
      <cdr:y>0.57564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4AEFFDD-DE1A-4445-9BA4-1E354ED7069A}"/>
            </a:ext>
          </a:extLst>
        </cdr:cNvPr>
        <cdr:cNvSpPr txBox="1"/>
      </cdr:nvSpPr>
      <cdr:spPr>
        <a:xfrm xmlns:a="http://schemas.openxmlformats.org/drawingml/2006/main">
          <a:off x="1719009" y="1411415"/>
          <a:ext cx="711437" cy="329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85487,3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0.46899</cdr:x>
      <cdr:y>0</cdr:y>
    </cdr:from>
    <cdr:to>
      <cdr:x>0.55074</cdr:x>
      <cdr:y>0.1233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A758E1E7-1A44-48C3-B643-31078E1476CB}"/>
            </a:ext>
          </a:extLst>
        </cdr:cNvPr>
        <cdr:cNvSpPr txBox="1"/>
      </cdr:nvSpPr>
      <cdr:spPr>
        <a:xfrm xmlns:a="http://schemas.openxmlformats.org/drawingml/2006/main">
          <a:off x="4878340" y="0"/>
          <a:ext cx="850259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400">
              <a:latin typeface="Times New Roman" pitchFamily="18" charset="0"/>
              <a:cs typeface="Times New Roman" pitchFamily="18" charset="0"/>
            </a:rPr>
            <a:t>Основные характеристики бюджета (тыс. руб.)</a:t>
          </a:r>
        </a:p>
        <a:p xmlns:a="http://schemas.openxmlformats.org/drawingml/2006/main">
          <a:pPr algn="ctr"/>
          <a:endParaRPr lang="ru-RU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0.22763</cdr:x>
      <cdr:y>0.46894</cdr:y>
    </cdr:from>
    <cdr:to>
      <cdr:x>0.3026</cdr:x>
      <cdr:y>0.57784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id="{2CECA73E-9F71-4F23-BB65-82057E1CC059}"/>
            </a:ext>
          </a:extLst>
        </cdr:cNvPr>
        <cdr:cNvSpPr txBox="1"/>
      </cdr:nvSpPr>
      <cdr:spPr>
        <a:xfrm xmlns:a="http://schemas.openxmlformats.org/drawingml/2006/main">
          <a:off x="2160111" y="1418069"/>
          <a:ext cx="711437" cy="329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85364,9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0.27465</cdr:x>
      <cdr:y>0.80914</cdr:y>
    </cdr:from>
    <cdr:to>
      <cdr:x>0.34962</cdr:x>
      <cdr:y>0.91804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25051520-A893-4E31-891C-F2B7791DF904}"/>
            </a:ext>
          </a:extLst>
        </cdr:cNvPr>
        <cdr:cNvSpPr txBox="1"/>
      </cdr:nvSpPr>
      <cdr:spPr>
        <a:xfrm xmlns:a="http://schemas.openxmlformats.org/drawingml/2006/main">
          <a:off x="2606324" y="2446835"/>
          <a:ext cx="711437" cy="329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122,4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0.43129</cdr:x>
      <cdr:y>0.80799</cdr:y>
    </cdr:from>
    <cdr:to>
      <cdr:x>0.50626</cdr:x>
      <cdr:y>0.9169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2CE43069-0A2D-4C01-91D0-E3B668D39B13}"/>
            </a:ext>
          </a:extLst>
        </cdr:cNvPr>
        <cdr:cNvSpPr txBox="1"/>
      </cdr:nvSpPr>
      <cdr:spPr>
        <a:xfrm xmlns:a="http://schemas.openxmlformats.org/drawingml/2006/main">
          <a:off x="4092814" y="2443357"/>
          <a:ext cx="711437" cy="329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619,2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0.3337</cdr:x>
      <cdr:y>0.44561</cdr:y>
    </cdr:from>
    <cdr:to>
      <cdr:x>0.40867</cdr:x>
      <cdr:y>0.55451</cdr:y>
    </cdr:to>
    <cdr:sp macro="" textlink="">
      <cdr:nvSpPr>
        <cdr:cNvPr id="27" name="TextBox 26">
          <a:extLst xmlns:a="http://schemas.openxmlformats.org/drawingml/2006/main">
            <a:ext uri="{FF2B5EF4-FFF2-40B4-BE49-F238E27FC236}">
              <a16:creationId xmlns:a16="http://schemas.microsoft.com/office/drawing/2014/main" id="{23C8F1B0-51B2-4625-B0A1-97E2F9844205}"/>
            </a:ext>
          </a:extLst>
        </cdr:cNvPr>
        <cdr:cNvSpPr txBox="1"/>
      </cdr:nvSpPr>
      <cdr:spPr>
        <a:xfrm xmlns:a="http://schemas.openxmlformats.org/drawingml/2006/main">
          <a:off x="3166699" y="1347520"/>
          <a:ext cx="711437" cy="329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88666,9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0.38256</cdr:x>
      <cdr:y>0.45186</cdr:y>
    </cdr:from>
    <cdr:to>
      <cdr:x>0.45753</cdr:x>
      <cdr:y>0.56076</cdr:y>
    </cdr:to>
    <cdr:sp macro="" textlink="">
      <cdr:nvSpPr>
        <cdr:cNvPr id="28" name="TextBox 27">
          <a:extLst xmlns:a="http://schemas.openxmlformats.org/drawingml/2006/main">
            <a:ext uri="{FF2B5EF4-FFF2-40B4-BE49-F238E27FC236}">
              <a16:creationId xmlns:a16="http://schemas.microsoft.com/office/drawing/2014/main" id="{B92D9B0B-092E-4D07-A682-7C4ADA4146A1}"/>
            </a:ext>
          </a:extLst>
        </cdr:cNvPr>
        <cdr:cNvSpPr txBox="1"/>
      </cdr:nvSpPr>
      <cdr:spPr>
        <a:xfrm xmlns:a="http://schemas.openxmlformats.org/drawingml/2006/main">
          <a:off x="3630314" y="1366420"/>
          <a:ext cx="711437" cy="329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88047,7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0.58312</cdr:x>
      <cdr:y>0.88738</cdr:y>
    </cdr:from>
    <cdr:to>
      <cdr:x>0.65809</cdr:x>
      <cdr:y>0.99629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E359F9A3-1E05-4373-83A5-7AB87219A22E}"/>
            </a:ext>
          </a:extLst>
        </cdr:cNvPr>
        <cdr:cNvSpPr txBox="1"/>
      </cdr:nvSpPr>
      <cdr:spPr>
        <a:xfrm xmlns:a="http://schemas.openxmlformats.org/drawingml/2006/main">
          <a:off x="5533541" y="2683433"/>
          <a:ext cx="711437" cy="329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-1912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0.49056</cdr:x>
      <cdr:y>0.26624</cdr:y>
    </cdr:from>
    <cdr:to>
      <cdr:x>0.56554</cdr:x>
      <cdr:y>0.37514</cdr:y>
    </cdr:to>
    <cdr:sp macro="" textlink="">
      <cdr:nvSpPr>
        <cdr:cNvPr id="30" name="TextBox 29">
          <a:extLst xmlns:a="http://schemas.openxmlformats.org/drawingml/2006/main">
            <a:ext uri="{FF2B5EF4-FFF2-40B4-BE49-F238E27FC236}">
              <a16:creationId xmlns:a16="http://schemas.microsoft.com/office/drawing/2014/main" id="{A7F43813-08FD-4114-B96F-915C09E7CFB0}"/>
            </a:ext>
          </a:extLst>
        </cdr:cNvPr>
        <cdr:cNvSpPr txBox="1"/>
      </cdr:nvSpPr>
      <cdr:spPr>
        <a:xfrm xmlns:a="http://schemas.openxmlformats.org/drawingml/2006/main">
          <a:off x="4655228" y="805106"/>
          <a:ext cx="711532" cy="329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133189,4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0.54104</cdr:x>
      <cdr:y>0.25118</cdr:y>
    </cdr:from>
    <cdr:to>
      <cdr:x>0.61601</cdr:x>
      <cdr:y>0.36008</cdr:y>
    </cdr:to>
    <cdr:sp macro="" textlink="">
      <cdr:nvSpPr>
        <cdr:cNvPr id="31" name="TextBox 30">
          <a:extLst xmlns:a="http://schemas.openxmlformats.org/drawingml/2006/main">
            <a:ext uri="{FF2B5EF4-FFF2-40B4-BE49-F238E27FC236}">
              <a16:creationId xmlns:a16="http://schemas.microsoft.com/office/drawing/2014/main" id="{DF801935-8637-48EB-8939-FDFCDA97DA50}"/>
            </a:ext>
          </a:extLst>
        </cdr:cNvPr>
        <cdr:cNvSpPr txBox="1"/>
      </cdr:nvSpPr>
      <cdr:spPr>
        <a:xfrm xmlns:a="http://schemas.openxmlformats.org/drawingml/2006/main">
          <a:off x="5134300" y="759565"/>
          <a:ext cx="711437" cy="329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135101,4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0.64606</cdr:x>
      <cdr:y>0.39827</cdr:y>
    </cdr:from>
    <cdr:to>
      <cdr:x>0.72103</cdr:x>
      <cdr:y>0.50717</cdr:y>
    </cdr:to>
    <cdr:sp macro="" textlink="">
      <cdr:nvSpPr>
        <cdr:cNvPr id="32" name="TextBox 31">
          <a:extLst xmlns:a="http://schemas.openxmlformats.org/drawingml/2006/main">
            <a:ext uri="{FF2B5EF4-FFF2-40B4-BE49-F238E27FC236}">
              <a16:creationId xmlns:a16="http://schemas.microsoft.com/office/drawing/2014/main" id="{840DC21B-8BBE-40AB-8A9C-2782DEA6A5F8}"/>
            </a:ext>
          </a:extLst>
        </cdr:cNvPr>
        <cdr:cNvSpPr txBox="1"/>
      </cdr:nvSpPr>
      <cdr:spPr>
        <a:xfrm xmlns:a="http://schemas.openxmlformats.org/drawingml/2006/main">
          <a:off x="6130889" y="1204365"/>
          <a:ext cx="711437" cy="329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101026,3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0.69377</cdr:x>
      <cdr:y>0.39874</cdr:y>
    </cdr:from>
    <cdr:to>
      <cdr:x>0.76874</cdr:x>
      <cdr:y>0.50764</cdr:y>
    </cdr:to>
    <cdr:sp macro="" textlink="">
      <cdr:nvSpPr>
        <cdr:cNvPr id="33" name="TextBox 32">
          <a:extLst xmlns:a="http://schemas.openxmlformats.org/drawingml/2006/main">
            <a:ext uri="{FF2B5EF4-FFF2-40B4-BE49-F238E27FC236}">
              <a16:creationId xmlns:a16="http://schemas.microsoft.com/office/drawing/2014/main" id="{96A0DC08-9643-4B0B-B930-7ADD0E344942}"/>
            </a:ext>
          </a:extLst>
        </cdr:cNvPr>
        <cdr:cNvSpPr txBox="1"/>
      </cdr:nvSpPr>
      <cdr:spPr>
        <a:xfrm xmlns:a="http://schemas.openxmlformats.org/drawingml/2006/main">
          <a:off x="6583579" y="1205786"/>
          <a:ext cx="711437" cy="329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101026,3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0.73733</cdr:x>
      <cdr:y>0.80808</cdr:y>
    </cdr:from>
    <cdr:to>
      <cdr:x>0.8123</cdr:x>
      <cdr:y>0.91698</cdr:y>
    </cdr:to>
    <cdr:sp macro="" textlink="">
      <cdr:nvSpPr>
        <cdr:cNvPr id="34" name="TextBox 1">
          <a:extLst xmlns:a="http://schemas.openxmlformats.org/drawingml/2006/main">
            <a:ext uri="{FF2B5EF4-FFF2-40B4-BE49-F238E27FC236}">
              <a16:creationId xmlns:a16="http://schemas.microsoft.com/office/drawing/2014/main" id="{029C614C-A638-4F3B-952A-2B1DDBFD0982}"/>
            </a:ext>
          </a:extLst>
        </cdr:cNvPr>
        <cdr:cNvSpPr txBox="1"/>
      </cdr:nvSpPr>
      <cdr:spPr>
        <a:xfrm xmlns:a="http://schemas.openxmlformats.org/drawingml/2006/main">
          <a:off x="6996936" y="2443630"/>
          <a:ext cx="711437" cy="329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0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0.89709</cdr:x>
      <cdr:y>0.81131</cdr:y>
    </cdr:from>
    <cdr:to>
      <cdr:x>0.97206</cdr:x>
      <cdr:y>0.92021</cdr:y>
    </cdr:to>
    <cdr:sp macro="" textlink="">
      <cdr:nvSpPr>
        <cdr:cNvPr id="35" name="TextBox 1">
          <a:extLst xmlns:a="http://schemas.openxmlformats.org/drawingml/2006/main">
            <a:ext uri="{FF2B5EF4-FFF2-40B4-BE49-F238E27FC236}">
              <a16:creationId xmlns:a16="http://schemas.microsoft.com/office/drawing/2014/main" id="{D5465B63-4E8A-44FE-AC7C-194FF9A463E6}"/>
            </a:ext>
          </a:extLst>
        </cdr:cNvPr>
        <cdr:cNvSpPr txBox="1"/>
      </cdr:nvSpPr>
      <cdr:spPr>
        <a:xfrm xmlns:a="http://schemas.openxmlformats.org/drawingml/2006/main">
          <a:off x="8513079" y="2453397"/>
          <a:ext cx="711437" cy="329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0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0.80182</cdr:x>
      <cdr:y>0.38308</cdr:y>
    </cdr:from>
    <cdr:to>
      <cdr:x>0.8768</cdr:x>
      <cdr:y>0.49199</cdr:y>
    </cdr:to>
    <cdr:sp macro="" textlink="">
      <cdr:nvSpPr>
        <cdr:cNvPr id="36" name="TextBox 35">
          <a:extLst xmlns:a="http://schemas.openxmlformats.org/drawingml/2006/main">
            <a:ext uri="{FF2B5EF4-FFF2-40B4-BE49-F238E27FC236}">
              <a16:creationId xmlns:a16="http://schemas.microsoft.com/office/drawing/2014/main" id="{9C50C4E4-6F48-41EB-9F8B-DE9E3B8344EB}"/>
            </a:ext>
          </a:extLst>
        </cdr:cNvPr>
        <cdr:cNvSpPr txBox="1"/>
      </cdr:nvSpPr>
      <cdr:spPr>
        <a:xfrm xmlns:a="http://schemas.openxmlformats.org/drawingml/2006/main">
          <a:off x="7608933" y="1158429"/>
          <a:ext cx="711531" cy="329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105600,7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0.85136</cdr:x>
      <cdr:y>0.38308</cdr:y>
    </cdr:from>
    <cdr:to>
      <cdr:x>0.92633</cdr:x>
      <cdr:y>0.49199</cdr:y>
    </cdr:to>
    <cdr:sp macro="" textlink="">
      <cdr:nvSpPr>
        <cdr:cNvPr id="37" name="TextBox 36">
          <a:extLst xmlns:a="http://schemas.openxmlformats.org/drawingml/2006/main">
            <a:ext uri="{FF2B5EF4-FFF2-40B4-BE49-F238E27FC236}">
              <a16:creationId xmlns:a16="http://schemas.microsoft.com/office/drawing/2014/main" id="{4C96E232-0A5C-4E80-860C-67724A9CB2AB}"/>
            </a:ext>
          </a:extLst>
        </cdr:cNvPr>
        <cdr:cNvSpPr txBox="1"/>
      </cdr:nvSpPr>
      <cdr:spPr>
        <a:xfrm xmlns:a="http://schemas.openxmlformats.org/drawingml/2006/main">
          <a:off x="8079084" y="1158429"/>
          <a:ext cx="711437" cy="329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105600,7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0.2137</cdr:x>
      <cdr:y>0.11695</cdr:y>
    </cdr:from>
    <cdr:to>
      <cdr:x>0.29544</cdr:x>
      <cdr:y>0.24025</cdr:y>
    </cdr:to>
    <cdr:sp macro="" textlink="">
      <cdr:nvSpPr>
        <cdr:cNvPr id="38" name="TextBox 1">
          <a:extLst xmlns:a="http://schemas.openxmlformats.org/drawingml/2006/main">
            <a:ext uri="{FF2B5EF4-FFF2-40B4-BE49-F238E27FC236}">
              <a16:creationId xmlns:a16="http://schemas.microsoft.com/office/drawing/2014/main" id="{6E0CC4B5-7D0F-43D9-851D-3EEDDDB320A9}"/>
            </a:ext>
          </a:extLst>
        </cdr:cNvPr>
        <cdr:cNvSpPr txBox="1"/>
      </cdr:nvSpPr>
      <cdr:spPr>
        <a:xfrm xmlns:a="http://schemas.openxmlformats.org/drawingml/2006/main">
          <a:off x="2222825" y="415595"/>
          <a:ext cx="850258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2021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(факт)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0.36021</cdr:x>
      <cdr:y>0.12499</cdr:y>
    </cdr:from>
    <cdr:to>
      <cdr:x>0.44195</cdr:x>
      <cdr:y>0.24829</cdr:y>
    </cdr:to>
    <cdr:sp macro="" textlink="">
      <cdr:nvSpPr>
        <cdr:cNvPr id="39" name="TextBox 1">
          <a:extLst xmlns:a="http://schemas.openxmlformats.org/drawingml/2006/main">
            <a:ext uri="{FF2B5EF4-FFF2-40B4-BE49-F238E27FC236}">
              <a16:creationId xmlns:a16="http://schemas.microsoft.com/office/drawing/2014/main" id="{18E11180-AACC-4AE9-A4CC-5824F35F8A33}"/>
            </a:ext>
          </a:extLst>
        </cdr:cNvPr>
        <cdr:cNvSpPr txBox="1"/>
      </cdr:nvSpPr>
      <cdr:spPr>
        <a:xfrm xmlns:a="http://schemas.openxmlformats.org/drawingml/2006/main">
          <a:off x="3746825" y="444170"/>
          <a:ext cx="850258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2022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(факт)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0.51497</cdr:x>
      <cdr:y>0.11695</cdr:y>
    </cdr:from>
    <cdr:to>
      <cdr:x>0.59671</cdr:x>
      <cdr:y>0.24025</cdr:y>
    </cdr:to>
    <cdr:sp macro="" textlink="">
      <cdr:nvSpPr>
        <cdr:cNvPr id="40" name="TextBox 1">
          <a:extLst xmlns:a="http://schemas.openxmlformats.org/drawingml/2006/main">
            <a:ext uri="{FF2B5EF4-FFF2-40B4-BE49-F238E27FC236}">
              <a16:creationId xmlns:a16="http://schemas.microsoft.com/office/drawing/2014/main" id="{B7931B86-D34F-4411-9D39-47AF342ABED4}"/>
            </a:ext>
          </a:extLst>
        </cdr:cNvPr>
        <cdr:cNvSpPr txBox="1"/>
      </cdr:nvSpPr>
      <cdr:spPr>
        <a:xfrm xmlns:a="http://schemas.openxmlformats.org/drawingml/2006/main">
          <a:off x="5356550" y="415595"/>
          <a:ext cx="850258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2023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(план)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0.66789</cdr:x>
      <cdr:y>0.11695</cdr:y>
    </cdr:from>
    <cdr:to>
      <cdr:x>0.74963</cdr:x>
      <cdr:y>0.24025</cdr:y>
    </cdr:to>
    <cdr:sp macro="" textlink="">
      <cdr:nvSpPr>
        <cdr:cNvPr id="41" name="TextBox 1">
          <a:extLst xmlns:a="http://schemas.openxmlformats.org/drawingml/2006/main">
            <a:ext uri="{FF2B5EF4-FFF2-40B4-BE49-F238E27FC236}">
              <a16:creationId xmlns:a16="http://schemas.microsoft.com/office/drawing/2014/main" id="{775380FA-3914-4722-97DE-CE0C082C264F}"/>
            </a:ext>
          </a:extLst>
        </cdr:cNvPr>
        <cdr:cNvSpPr txBox="1"/>
      </cdr:nvSpPr>
      <cdr:spPr>
        <a:xfrm xmlns:a="http://schemas.openxmlformats.org/drawingml/2006/main">
          <a:off x="6947225" y="415595"/>
          <a:ext cx="850258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2024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(план)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0.82448</cdr:x>
      <cdr:y>0.11963</cdr:y>
    </cdr:from>
    <cdr:to>
      <cdr:x>0.90622</cdr:x>
      <cdr:y>0.24293</cdr:y>
    </cdr:to>
    <cdr:sp macro="" textlink="">
      <cdr:nvSpPr>
        <cdr:cNvPr id="42" name="TextBox 1">
          <a:extLst xmlns:a="http://schemas.openxmlformats.org/drawingml/2006/main">
            <a:ext uri="{FF2B5EF4-FFF2-40B4-BE49-F238E27FC236}">
              <a16:creationId xmlns:a16="http://schemas.microsoft.com/office/drawing/2014/main" id="{5BED40FF-56C7-40AE-9779-C425E923BB64}"/>
            </a:ext>
          </a:extLst>
        </cdr:cNvPr>
        <cdr:cNvSpPr txBox="1"/>
      </cdr:nvSpPr>
      <cdr:spPr>
        <a:xfrm xmlns:a="http://schemas.openxmlformats.org/drawingml/2006/main">
          <a:off x="8576000" y="425120"/>
          <a:ext cx="850258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2025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(план)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0.13646</cdr:x>
      <cdr:y>0.82411</cdr:y>
    </cdr:from>
    <cdr:to>
      <cdr:x>0.42809</cdr:x>
      <cdr:y>0.98626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1108" y="2197891"/>
          <a:ext cx="985496" cy="43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Праздничные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и</a:t>
          </a:r>
          <a:r>
            <a:rPr lang="ru-RU" sz="800" baseline="0">
              <a:latin typeface="Times New Roman" pitchFamily="18" charset="0"/>
              <a:cs typeface="Times New Roman" pitchFamily="18" charset="0"/>
            </a:rPr>
            <a:t> зрелищные</a:t>
          </a:r>
        </a:p>
        <a:p xmlns:a="http://schemas.openxmlformats.org/drawingml/2006/main">
          <a:pPr algn="ctr"/>
          <a:r>
            <a:rPr lang="ru-RU" sz="800" baseline="0">
              <a:latin typeface="Times New Roman" pitchFamily="18" charset="0"/>
              <a:cs typeface="Times New Roman" pitchFamily="18" charset="0"/>
            </a:rPr>
            <a:t>мероприятия</a:t>
          </a:r>
          <a:endParaRPr lang="ru-RU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0.39881</cdr:x>
      <cdr:y>0.82411</cdr:y>
    </cdr:from>
    <cdr:to>
      <cdr:x>0.69045</cdr:x>
      <cdr:y>0.98626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47666" y="2197891"/>
          <a:ext cx="985496" cy="43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Местные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традиции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и</a:t>
          </a:r>
          <a:r>
            <a:rPr lang="ru-RU" sz="800" baseline="0">
              <a:latin typeface="Times New Roman" pitchFamily="18" charset="0"/>
              <a:cs typeface="Times New Roman" pitchFamily="18" charset="0"/>
            </a:rPr>
            <a:t> обряды</a:t>
          </a:r>
          <a:endParaRPr lang="ru-RU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0.67035</cdr:x>
      <cdr:y>0.82155</cdr:y>
    </cdr:from>
    <cdr:to>
      <cdr:x>0.96199</cdr:x>
      <cdr:y>0.98371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194216" y="2286349"/>
          <a:ext cx="954607" cy="451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Организация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досуга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населения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0.1223</cdr:x>
      <cdr:y>0.79206</cdr:y>
    </cdr:from>
    <cdr:to>
      <cdr:x>0.19727</cdr:x>
      <cdr:y>0.90096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4AEFFDD-DE1A-4445-9BA4-1E354ED7069A}"/>
            </a:ext>
          </a:extLst>
        </cdr:cNvPr>
        <cdr:cNvSpPr txBox="1"/>
      </cdr:nvSpPr>
      <cdr:spPr>
        <a:xfrm xmlns:a="http://schemas.openxmlformats.org/drawingml/2006/main">
          <a:off x="873046" y="2395192"/>
          <a:ext cx="535159" cy="329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1600,5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0.47004</cdr:x>
      <cdr:y>0.02765</cdr:y>
    </cdr:from>
    <cdr:to>
      <cdr:x>0.55179</cdr:x>
      <cdr:y>0.15095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A758E1E7-1A44-48C3-B643-31078E1476CB}"/>
            </a:ext>
          </a:extLst>
        </cdr:cNvPr>
        <cdr:cNvSpPr txBox="1"/>
      </cdr:nvSpPr>
      <cdr:spPr>
        <a:xfrm xmlns:a="http://schemas.openxmlformats.org/drawingml/2006/main">
          <a:off x="4244364" y="92980"/>
          <a:ext cx="738178" cy="414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400">
              <a:latin typeface="Times New Roman" pitchFamily="18" charset="0"/>
              <a:cs typeface="Times New Roman" pitchFamily="18" charset="0"/>
            </a:rPr>
            <a:t>Расходы</a:t>
          </a:r>
          <a:r>
            <a:rPr lang="ru-RU" sz="1400" baseline="0">
              <a:latin typeface="Times New Roman" pitchFamily="18" charset="0"/>
              <a:cs typeface="Times New Roman" pitchFamily="18" charset="0"/>
            </a:rPr>
            <a:t> на 1 жителя МО МО Северный</a:t>
          </a:r>
          <a:r>
            <a:rPr lang="ru-RU" sz="1400">
              <a:latin typeface="Times New Roman" pitchFamily="18" charset="0"/>
              <a:cs typeface="Times New Roman" pitchFamily="18" charset="0"/>
            </a:rPr>
            <a:t> (руб.)</a:t>
          </a:r>
        </a:p>
        <a:p xmlns:a="http://schemas.openxmlformats.org/drawingml/2006/main">
          <a:pPr algn="ctr"/>
          <a:endParaRPr lang="ru-RU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0.27332</cdr:x>
      <cdr:y>0.76189</cdr:y>
    </cdr:from>
    <cdr:to>
      <cdr:x>0.34829</cdr:x>
      <cdr:y>0.87079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25051520-A893-4E31-891C-F2B7791DF904}"/>
            </a:ext>
          </a:extLst>
        </cdr:cNvPr>
        <cdr:cNvSpPr txBox="1"/>
      </cdr:nvSpPr>
      <cdr:spPr>
        <a:xfrm xmlns:a="http://schemas.openxmlformats.org/drawingml/2006/main">
          <a:off x="1951011" y="2303960"/>
          <a:ext cx="535159" cy="329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1683,7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0.48198</cdr:x>
      <cdr:y>0.32177</cdr:y>
    </cdr:from>
    <cdr:to>
      <cdr:x>0.55695</cdr:x>
      <cdr:y>0.43068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2CE43069-0A2D-4C01-91D0-E3B668D39B13}"/>
            </a:ext>
          </a:extLst>
        </cdr:cNvPr>
        <cdr:cNvSpPr txBox="1"/>
      </cdr:nvSpPr>
      <cdr:spPr>
        <a:xfrm xmlns:a="http://schemas.openxmlformats.org/drawingml/2006/main">
          <a:off x="4352115" y="1143464"/>
          <a:ext cx="676956" cy="387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2583,5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0.66624</cdr:x>
      <cdr:y>0.62711</cdr:y>
    </cdr:from>
    <cdr:to>
      <cdr:x>0.74121</cdr:x>
      <cdr:y>0.73602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E359F9A3-1E05-4373-83A5-7AB87219A22E}"/>
            </a:ext>
          </a:extLst>
        </cdr:cNvPr>
        <cdr:cNvSpPr txBox="1"/>
      </cdr:nvSpPr>
      <cdr:spPr>
        <a:xfrm xmlns:a="http://schemas.openxmlformats.org/drawingml/2006/main">
          <a:off x="4755826" y="1896384"/>
          <a:ext cx="535159" cy="329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1931,9</a:t>
          </a:r>
        </a:p>
        <a:p xmlns:a="http://schemas.openxmlformats.org/drawingml/2006/main">
          <a:pPr algn="ctr"/>
          <a:endParaRPr lang="ru-RU" sz="9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0.84081</cdr:x>
      <cdr:y>0.58872</cdr:y>
    </cdr:from>
    <cdr:to>
      <cdr:x>0.91578</cdr:x>
      <cdr:y>0.69763</cdr:y>
    </cdr:to>
    <cdr:sp macro="" textlink="">
      <cdr:nvSpPr>
        <cdr:cNvPr id="37" name="TextBox 36">
          <a:extLst xmlns:a="http://schemas.openxmlformats.org/drawingml/2006/main">
            <a:ext uri="{FF2B5EF4-FFF2-40B4-BE49-F238E27FC236}">
              <a16:creationId xmlns:a16="http://schemas.microsoft.com/office/drawing/2014/main" id="{4C96E232-0A5C-4E80-860C-67724A9CB2AB}"/>
            </a:ext>
          </a:extLst>
        </cdr:cNvPr>
        <cdr:cNvSpPr txBox="1"/>
      </cdr:nvSpPr>
      <cdr:spPr>
        <a:xfrm xmlns:a="http://schemas.openxmlformats.org/drawingml/2006/main">
          <a:off x="6001960" y="1780292"/>
          <a:ext cx="535159" cy="329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2019,3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0.1367</cdr:x>
      <cdr:y>0.18664</cdr:y>
    </cdr:from>
    <cdr:to>
      <cdr:x>0.21844</cdr:x>
      <cdr:y>0.30994</cdr:y>
    </cdr:to>
    <cdr:sp macro="" textlink="">
      <cdr:nvSpPr>
        <cdr:cNvPr id="38" name="TextBox 1">
          <a:extLst xmlns:a="http://schemas.openxmlformats.org/drawingml/2006/main">
            <a:ext uri="{FF2B5EF4-FFF2-40B4-BE49-F238E27FC236}">
              <a16:creationId xmlns:a16="http://schemas.microsoft.com/office/drawing/2014/main" id="{6E0CC4B5-7D0F-43D9-851D-3EEDDDB320A9}"/>
            </a:ext>
          </a:extLst>
        </cdr:cNvPr>
        <cdr:cNvSpPr txBox="1"/>
      </cdr:nvSpPr>
      <cdr:spPr>
        <a:xfrm xmlns:a="http://schemas.openxmlformats.org/drawingml/2006/main">
          <a:off x="1234322" y="663250"/>
          <a:ext cx="738088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2021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(факт)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0.30325</cdr:x>
      <cdr:y>0.192</cdr:y>
    </cdr:from>
    <cdr:to>
      <cdr:x>0.38499</cdr:x>
      <cdr:y>0.3153</cdr:y>
    </cdr:to>
    <cdr:sp macro="" textlink="">
      <cdr:nvSpPr>
        <cdr:cNvPr id="39" name="TextBox 1">
          <a:extLst xmlns:a="http://schemas.openxmlformats.org/drawingml/2006/main">
            <a:ext uri="{FF2B5EF4-FFF2-40B4-BE49-F238E27FC236}">
              <a16:creationId xmlns:a16="http://schemas.microsoft.com/office/drawing/2014/main" id="{18E11180-AACC-4AE9-A4CC-5824F35F8A33}"/>
            </a:ext>
          </a:extLst>
        </cdr:cNvPr>
        <cdr:cNvSpPr txBox="1"/>
      </cdr:nvSpPr>
      <cdr:spPr>
        <a:xfrm xmlns:a="http://schemas.openxmlformats.org/drawingml/2006/main">
          <a:off x="2738238" y="682296"/>
          <a:ext cx="738088" cy="438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2022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(факт)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0.47911</cdr:x>
      <cdr:y>0.18932</cdr:y>
    </cdr:from>
    <cdr:to>
      <cdr:x>0.56084</cdr:x>
      <cdr:y>0.31262</cdr:y>
    </cdr:to>
    <cdr:sp macro="" textlink="">
      <cdr:nvSpPr>
        <cdr:cNvPr id="40" name="TextBox 1">
          <a:extLst xmlns:a="http://schemas.openxmlformats.org/drawingml/2006/main">
            <a:ext uri="{FF2B5EF4-FFF2-40B4-BE49-F238E27FC236}">
              <a16:creationId xmlns:a16="http://schemas.microsoft.com/office/drawing/2014/main" id="{B7931B86-D34F-4411-9D39-47AF342ABED4}"/>
            </a:ext>
          </a:extLst>
        </cdr:cNvPr>
        <cdr:cNvSpPr txBox="1"/>
      </cdr:nvSpPr>
      <cdr:spPr>
        <a:xfrm xmlns:a="http://schemas.openxmlformats.org/drawingml/2006/main">
          <a:off x="4326175" y="672775"/>
          <a:ext cx="738087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2023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(план)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0.66789</cdr:x>
      <cdr:y>0.18396</cdr:y>
    </cdr:from>
    <cdr:to>
      <cdr:x>0.74963</cdr:x>
      <cdr:y>0.30726</cdr:y>
    </cdr:to>
    <cdr:sp macro="" textlink="">
      <cdr:nvSpPr>
        <cdr:cNvPr id="41" name="TextBox 1">
          <a:extLst xmlns:a="http://schemas.openxmlformats.org/drawingml/2006/main">
            <a:ext uri="{FF2B5EF4-FFF2-40B4-BE49-F238E27FC236}">
              <a16:creationId xmlns:a16="http://schemas.microsoft.com/office/drawing/2014/main" id="{775380FA-3914-4722-97DE-CE0C082C264F}"/>
            </a:ext>
          </a:extLst>
        </cdr:cNvPr>
        <cdr:cNvSpPr txBox="1"/>
      </cdr:nvSpPr>
      <cdr:spPr>
        <a:xfrm xmlns:a="http://schemas.openxmlformats.org/drawingml/2006/main">
          <a:off x="6030846" y="653725"/>
          <a:ext cx="738088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2024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(план)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0.83608</cdr:x>
      <cdr:y>0.18664</cdr:y>
    </cdr:from>
    <cdr:to>
      <cdr:x>0.91782</cdr:x>
      <cdr:y>0.30994</cdr:y>
    </cdr:to>
    <cdr:sp macro="" textlink="">
      <cdr:nvSpPr>
        <cdr:cNvPr id="42" name="TextBox 1">
          <a:extLst xmlns:a="http://schemas.openxmlformats.org/drawingml/2006/main">
            <a:ext uri="{FF2B5EF4-FFF2-40B4-BE49-F238E27FC236}">
              <a16:creationId xmlns:a16="http://schemas.microsoft.com/office/drawing/2014/main" id="{5BED40FF-56C7-40AE-9779-C425E923BB64}"/>
            </a:ext>
          </a:extLst>
        </cdr:cNvPr>
        <cdr:cNvSpPr txBox="1"/>
      </cdr:nvSpPr>
      <cdr:spPr>
        <a:xfrm xmlns:a="http://schemas.openxmlformats.org/drawingml/2006/main">
          <a:off x="7549582" y="663249"/>
          <a:ext cx="738088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2025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(план)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600076</xdr:colOff>
      <xdr:row>8</xdr:row>
      <xdr:rowOff>57150</xdr:rowOff>
    </xdr:from>
    <xdr:to>
      <xdr:col>10</xdr:col>
      <xdr:colOff>190501</xdr:colOff>
      <xdr:row>20</xdr:row>
      <xdr:rowOff>9525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1066801</xdr:colOff>
      <xdr:row>12</xdr:row>
      <xdr:rowOff>171450</xdr:rowOff>
    </xdr:from>
    <xdr:to>
      <xdr:col>9</xdr:col>
      <xdr:colOff>114301</xdr:colOff>
      <xdr:row>25</xdr:row>
      <xdr:rowOff>114300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1066801</xdr:colOff>
      <xdr:row>12</xdr:row>
      <xdr:rowOff>171450</xdr:rowOff>
    </xdr:from>
    <xdr:to>
      <xdr:col>9</xdr:col>
      <xdr:colOff>114301</xdr:colOff>
      <xdr:row>25</xdr:row>
      <xdr:rowOff>114300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1066801</xdr:colOff>
      <xdr:row>12</xdr:row>
      <xdr:rowOff>171450</xdr:rowOff>
    </xdr:from>
    <xdr:to>
      <xdr:col>9</xdr:col>
      <xdr:colOff>114301</xdr:colOff>
      <xdr:row>25</xdr:row>
      <xdr:rowOff>114300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49696</xdr:colOff>
      <xdr:row>11</xdr:row>
      <xdr:rowOff>115956</xdr:rowOff>
    </xdr:from>
    <xdr:to>
      <xdr:col>8</xdr:col>
      <xdr:colOff>496957</xdr:colOff>
      <xdr:row>27</xdr:row>
      <xdr:rowOff>107673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654328</xdr:colOff>
      <xdr:row>0</xdr:row>
      <xdr:rowOff>74542</xdr:rowOff>
    </xdr:from>
    <xdr:to>
      <xdr:col>7</xdr:col>
      <xdr:colOff>654329</xdr:colOff>
      <xdr:row>16</xdr:row>
      <xdr:rowOff>66259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173932</xdr:colOff>
      <xdr:row>11</xdr:row>
      <xdr:rowOff>15736</xdr:rowOff>
    </xdr:from>
    <xdr:to>
      <xdr:col>7</xdr:col>
      <xdr:colOff>57978</xdr:colOff>
      <xdr:row>27</xdr:row>
      <xdr:rowOff>16565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0.10833</cdr:x>
      <cdr:y>0.83332</cdr:y>
    </cdr:from>
    <cdr:to>
      <cdr:x>0.35628</cdr:x>
      <cdr:y>0.96724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3503" y="2540650"/>
          <a:ext cx="969334" cy="40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Функционир-е</a:t>
          </a:r>
          <a:r>
            <a:rPr lang="ru-RU" sz="800" baseline="0">
              <a:latin typeface="Times New Roman" pitchFamily="18" charset="0"/>
              <a:cs typeface="Times New Roman" pitchFamily="18" charset="0"/>
            </a:rPr>
            <a:t> </a:t>
          </a:r>
        </a:p>
        <a:p xmlns:a="http://schemas.openxmlformats.org/drawingml/2006/main">
          <a:pPr algn="ctr"/>
          <a:r>
            <a:rPr lang="ru-RU" sz="800" baseline="0">
              <a:latin typeface="Times New Roman" pitchFamily="18" charset="0"/>
              <a:cs typeface="Times New Roman" pitchFamily="18" charset="0"/>
            </a:rPr>
            <a:t>Местной</a:t>
          </a:r>
        </a:p>
        <a:p xmlns:a="http://schemas.openxmlformats.org/drawingml/2006/main">
          <a:pPr algn="ctr"/>
          <a:r>
            <a:rPr lang="ru-RU" sz="800" baseline="0">
              <a:latin typeface="Times New Roman" pitchFamily="18" charset="0"/>
              <a:cs typeface="Times New Roman" pitchFamily="18" charset="0"/>
            </a:rPr>
            <a:t>администрации</a:t>
          </a:r>
          <a:endParaRPr lang="ru-RU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0.47458</cdr:x>
      <cdr:y>0.84147</cdr:y>
    </cdr:from>
    <cdr:to>
      <cdr:x>0.65925</cdr:x>
      <cdr:y>0.97539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55308" y="2565507"/>
          <a:ext cx="721960" cy="40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Содержание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Главы МО</a:t>
          </a:r>
        </a:p>
      </cdr:txBody>
    </cdr:sp>
  </cdr:relSizeAnchor>
  <cdr:relSizeAnchor xmlns:cdr="http://schemas.openxmlformats.org/drawingml/2006/chartDrawing">
    <cdr:from>
      <cdr:x>0.64223</cdr:x>
      <cdr:y>0.84147</cdr:y>
    </cdr:from>
    <cdr:to>
      <cdr:x>0.81144</cdr:x>
      <cdr:y>0.9754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510738" y="2565487"/>
          <a:ext cx="661504" cy="408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Другие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вопросы</a:t>
          </a:r>
        </a:p>
      </cdr:txBody>
    </cdr:sp>
  </cdr:relSizeAnchor>
  <cdr:relSizeAnchor xmlns:cdr="http://schemas.openxmlformats.org/drawingml/2006/chartDrawing">
    <cdr:from>
      <cdr:x>0.79025</cdr:x>
      <cdr:y>0.84147</cdr:y>
    </cdr:from>
    <cdr:to>
      <cdr:x>0.99788</cdr:x>
      <cdr:y>0.97539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089415" y="2565498"/>
          <a:ext cx="811695" cy="40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Резервный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фонд Местной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администрации</a:t>
          </a:r>
        </a:p>
      </cdr:txBody>
    </cdr:sp>
  </cdr:relSizeAnchor>
  <cdr:relSizeAnchor xmlns:cdr="http://schemas.openxmlformats.org/drawingml/2006/chartDrawing">
    <cdr:from>
      <cdr:x>0.27358</cdr:x>
      <cdr:y>0.84147</cdr:y>
    </cdr:from>
    <cdr:to>
      <cdr:x>0.52153</cdr:x>
      <cdr:y>0.97539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069546" y="2565498"/>
          <a:ext cx="969334" cy="40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Функционир-е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аппарата МО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0.03305</cdr:x>
      <cdr:y>0.81137</cdr:y>
    </cdr:from>
    <cdr:to>
      <cdr:x>0.17118</cdr:x>
      <cdr:y>0.98856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43817" y="2349399"/>
          <a:ext cx="1019190" cy="513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Организация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досуга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населения</a:t>
          </a:r>
        </a:p>
      </cdr:txBody>
    </cdr:sp>
  </cdr:relSizeAnchor>
  <cdr:relSizeAnchor xmlns:cdr="http://schemas.openxmlformats.org/drawingml/2006/chartDrawing">
    <cdr:from>
      <cdr:x>0.15456</cdr:x>
      <cdr:y>0.80851</cdr:y>
    </cdr:from>
    <cdr:to>
      <cdr:x>0.2927</cdr:x>
      <cdr:y>0.95109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02692" y="2341116"/>
          <a:ext cx="985496" cy="412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Патриотическое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воспитание</a:t>
          </a:r>
        </a:p>
      </cdr:txBody>
    </cdr:sp>
  </cdr:relSizeAnchor>
  <cdr:relSizeAnchor xmlns:cdr="http://schemas.openxmlformats.org/drawingml/2006/chartDrawing">
    <cdr:from>
      <cdr:x>0.27414</cdr:x>
      <cdr:y>0.80565</cdr:y>
    </cdr:from>
    <cdr:to>
      <cdr:x>0.41228</cdr:x>
      <cdr:y>0.94823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801" y="2332833"/>
          <a:ext cx="985496" cy="412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Профилактика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дорожно-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транспортного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травматизма</a:t>
          </a:r>
        </a:p>
      </cdr:txBody>
    </cdr:sp>
  </cdr:relSizeAnchor>
  <cdr:relSizeAnchor xmlns:cdr="http://schemas.openxmlformats.org/drawingml/2006/chartDrawing">
    <cdr:from>
      <cdr:x>0.3914</cdr:x>
      <cdr:y>0.80565</cdr:y>
    </cdr:from>
    <cdr:to>
      <cdr:x>0.52954</cdr:x>
      <cdr:y>0.94823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792345" y="2332833"/>
          <a:ext cx="985496" cy="412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Профилактика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назаконного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потребления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наркотич.</a:t>
          </a:r>
          <a:r>
            <a:rPr lang="ru-RU" sz="8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ru-RU" sz="800">
              <a:latin typeface="Times New Roman" pitchFamily="18" charset="0"/>
              <a:cs typeface="Times New Roman" pitchFamily="18" charset="0"/>
            </a:rPr>
            <a:t>веществ</a:t>
          </a:r>
        </a:p>
      </cdr:txBody>
    </cdr:sp>
  </cdr:relSizeAnchor>
  <cdr:relSizeAnchor xmlns:cdr="http://schemas.openxmlformats.org/drawingml/2006/chartDrawing">
    <cdr:from>
      <cdr:x>0.50181</cdr:x>
      <cdr:y>0.82853</cdr:y>
    </cdr:from>
    <cdr:to>
      <cdr:x>0.63994</cdr:x>
      <cdr:y>0.97111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702417" y="2399094"/>
          <a:ext cx="1019190" cy="412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Профилактика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правонарушений</a:t>
          </a:r>
        </a:p>
      </cdr:txBody>
    </cdr:sp>
  </cdr:relSizeAnchor>
  <cdr:relSizeAnchor xmlns:cdr="http://schemas.openxmlformats.org/drawingml/2006/chartDrawing">
    <cdr:from>
      <cdr:x>0.62034</cdr:x>
      <cdr:y>0.79707</cdr:y>
    </cdr:from>
    <cdr:to>
      <cdr:x>0.75848</cdr:x>
      <cdr:y>0.93965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76976" y="2307986"/>
          <a:ext cx="1019191" cy="412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Развитие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муниципальной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службы и кадрового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потенциала МО</a:t>
          </a:r>
        </a:p>
      </cdr:txBody>
    </cdr:sp>
  </cdr:relSizeAnchor>
  <cdr:relSizeAnchor xmlns:cdr="http://schemas.openxmlformats.org/drawingml/2006/chartDrawing">
    <cdr:from>
      <cdr:x>0.85513</cdr:x>
      <cdr:y>0.80279</cdr:y>
    </cdr:from>
    <cdr:to>
      <cdr:x>0.99326</cdr:x>
      <cdr:y>0.94537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09263" y="2324552"/>
          <a:ext cx="1019190" cy="412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Укрепление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межнационального и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межконфессионального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согласия</a:t>
          </a:r>
        </a:p>
      </cdr:txBody>
    </cdr:sp>
  </cdr:relSizeAnchor>
  <cdr:relSizeAnchor xmlns:cdr="http://schemas.openxmlformats.org/drawingml/2006/chartDrawing">
    <cdr:from>
      <cdr:x>0.73446</cdr:x>
      <cdr:y>0.79707</cdr:y>
    </cdr:from>
    <cdr:to>
      <cdr:x>0.8726</cdr:x>
      <cdr:y>0.93965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418984" y="2307987"/>
          <a:ext cx="1019190" cy="412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Участие в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профилактике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терроризма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и экстремизма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748861</xdr:colOff>
      <xdr:row>13</xdr:row>
      <xdr:rowOff>142547</xdr:rowOff>
    </xdr:from>
    <xdr:to>
      <xdr:col>6</xdr:col>
      <xdr:colOff>203638</xdr:colOff>
      <xdr:row>28</xdr:row>
      <xdr:rowOff>19707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0.09893</cdr:x>
      <cdr:y>0.80277</cdr:y>
    </cdr:from>
    <cdr:to>
      <cdr:x>0.35023</cdr:x>
      <cdr:y>0.99039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87989" y="2195313"/>
          <a:ext cx="985496" cy="513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Формирование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комфортной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городской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среды</a:t>
          </a:r>
        </a:p>
      </cdr:txBody>
    </cdr:sp>
  </cdr:relSizeAnchor>
  <cdr:relSizeAnchor xmlns:cdr="http://schemas.openxmlformats.org/drawingml/2006/chartDrawing">
    <cdr:from>
      <cdr:x>0.25806</cdr:x>
      <cdr:y>0.81238</cdr:y>
    </cdr:from>
    <cdr:to>
      <cdr:x>0.50936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12041" y="2221589"/>
          <a:ext cx="985496" cy="513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Уборка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территорий</a:t>
          </a:r>
        </a:p>
      </cdr:txBody>
    </cdr:sp>
  </cdr:relSizeAnchor>
  <cdr:relSizeAnchor xmlns:cdr="http://schemas.openxmlformats.org/drawingml/2006/chartDrawing">
    <cdr:from>
      <cdr:x>0.41384</cdr:x>
      <cdr:y>0.80037</cdr:y>
    </cdr:from>
    <cdr:to>
      <cdr:x>0.66514</cdr:x>
      <cdr:y>0.98799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622955" y="2188744"/>
          <a:ext cx="985496" cy="513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Обустройство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детских и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спортивных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площадок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территорий</a:t>
          </a:r>
        </a:p>
      </cdr:txBody>
    </cdr:sp>
  </cdr:relSizeAnchor>
  <cdr:relSizeAnchor xmlns:cdr="http://schemas.openxmlformats.org/drawingml/2006/chartDrawing">
    <cdr:from>
      <cdr:x>0.57632</cdr:x>
      <cdr:y>0.81238</cdr:y>
    </cdr:from>
    <cdr:to>
      <cdr:x>0.82762</cdr:x>
      <cdr:y>0.95676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60144" y="2221590"/>
          <a:ext cx="985496" cy="394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Озеленение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территории</a:t>
          </a:r>
        </a:p>
      </cdr:txBody>
    </cdr:sp>
  </cdr:relSizeAnchor>
  <cdr:relSizeAnchor xmlns:cdr="http://schemas.openxmlformats.org/drawingml/2006/chartDrawing">
    <cdr:from>
      <cdr:x>0.73865</cdr:x>
      <cdr:y>0.8292</cdr:y>
    </cdr:from>
    <cdr:to>
      <cdr:x>0.98995</cdr:x>
      <cdr:y>0.97358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896764" y="2267572"/>
          <a:ext cx="985496" cy="394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Благоустройство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территории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19</xdr:row>
      <xdr:rowOff>95250</xdr:rowOff>
    </xdr:from>
    <xdr:to>
      <xdr:col>5</xdr:col>
      <xdr:colOff>73269</xdr:colOff>
      <xdr:row>33</xdr:row>
      <xdr:rowOff>95250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0.13646</cdr:x>
      <cdr:y>0.82411</cdr:y>
    </cdr:from>
    <cdr:to>
      <cdr:x>0.42809</cdr:x>
      <cdr:y>0.98626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1108" y="2197891"/>
          <a:ext cx="985496" cy="43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Праздничные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и</a:t>
          </a:r>
          <a:r>
            <a:rPr lang="ru-RU" sz="800" baseline="0">
              <a:latin typeface="Times New Roman" pitchFamily="18" charset="0"/>
              <a:cs typeface="Times New Roman" pitchFamily="18" charset="0"/>
            </a:rPr>
            <a:t> зрелищные</a:t>
          </a:r>
        </a:p>
        <a:p xmlns:a="http://schemas.openxmlformats.org/drawingml/2006/main">
          <a:pPr algn="ctr"/>
          <a:r>
            <a:rPr lang="ru-RU" sz="800" baseline="0">
              <a:latin typeface="Times New Roman" pitchFamily="18" charset="0"/>
              <a:cs typeface="Times New Roman" pitchFamily="18" charset="0"/>
            </a:rPr>
            <a:t>мероприятия</a:t>
          </a:r>
          <a:endParaRPr lang="ru-RU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0.39881</cdr:x>
      <cdr:y>0.82411</cdr:y>
    </cdr:from>
    <cdr:to>
      <cdr:x>0.69045</cdr:x>
      <cdr:y>0.98626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47666" y="2197891"/>
          <a:ext cx="985496" cy="43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Местные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традиции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и</a:t>
          </a:r>
          <a:r>
            <a:rPr lang="ru-RU" sz="800" baseline="0">
              <a:latin typeface="Times New Roman" pitchFamily="18" charset="0"/>
              <a:cs typeface="Times New Roman" pitchFamily="18" charset="0"/>
            </a:rPr>
            <a:t> обряды</a:t>
          </a:r>
          <a:endParaRPr lang="ru-RU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0.67035</cdr:x>
      <cdr:y>0.8296</cdr:y>
    </cdr:from>
    <cdr:to>
      <cdr:x>0.96199</cdr:x>
      <cdr:y>0.99176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180272" y="2212545"/>
          <a:ext cx="948529" cy="43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Досуг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населения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2544417</xdr:colOff>
      <xdr:row>19</xdr:row>
      <xdr:rowOff>178076</xdr:rowOff>
    </xdr:from>
    <xdr:to>
      <xdr:col>6</xdr:col>
      <xdr:colOff>41413</xdr:colOff>
      <xdr:row>35</xdr:row>
      <xdr:rowOff>25676</xdr:rowOff>
    </xdr:to>
    <xdr:graphicFrame macro="">
      <xdr:nvGraphicFramePr>
        <xdr:cNvPr id="2" name="Диаграмма 1" descr="вадожа оатжом зщем зп мзц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0.03305</cdr:x>
      <cdr:y>0.81137</cdr:y>
    </cdr:from>
    <cdr:to>
      <cdr:x>0.17118</cdr:x>
      <cdr:y>0.98856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43817" y="2349399"/>
          <a:ext cx="1019190" cy="513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Организация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досуга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населения</a:t>
          </a:r>
        </a:p>
      </cdr:txBody>
    </cdr:sp>
  </cdr:relSizeAnchor>
  <cdr:relSizeAnchor xmlns:cdr="http://schemas.openxmlformats.org/drawingml/2006/chartDrawing">
    <cdr:from>
      <cdr:x>0.15456</cdr:x>
      <cdr:y>0.80851</cdr:y>
    </cdr:from>
    <cdr:to>
      <cdr:x>0.2927</cdr:x>
      <cdr:y>0.95109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02692" y="2341116"/>
          <a:ext cx="985496" cy="412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Патриотическое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воспитание</a:t>
          </a:r>
        </a:p>
      </cdr:txBody>
    </cdr:sp>
  </cdr:relSizeAnchor>
  <cdr:relSizeAnchor xmlns:cdr="http://schemas.openxmlformats.org/drawingml/2006/chartDrawing">
    <cdr:from>
      <cdr:x>0.27414</cdr:x>
      <cdr:y>0.80565</cdr:y>
    </cdr:from>
    <cdr:to>
      <cdr:x>0.41228</cdr:x>
      <cdr:y>0.94823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801" y="2332833"/>
          <a:ext cx="985496" cy="412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Профилактика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дорожно-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транспортного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травматизма</a:t>
          </a:r>
        </a:p>
      </cdr:txBody>
    </cdr:sp>
  </cdr:relSizeAnchor>
  <cdr:relSizeAnchor xmlns:cdr="http://schemas.openxmlformats.org/drawingml/2006/chartDrawing">
    <cdr:from>
      <cdr:x>0.3914</cdr:x>
      <cdr:y>0.80565</cdr:y>
    </cdr:from>
    <cdr:to>
      <cdr:x>0.52954</cdr:x>
      <cdr:y>0.94823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792345" y="2332833"/>
          <a:ext cx="985496" cy="412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Профилактика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назаконного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потребления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наркотических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веществ</a:t>
          </a:r>
        </a:p>
      </cdr:txBody>
    </cdr:sp>
  </cdr:relSizeAnchor>
  <cdr:relSizeAnchor xmlns:cdr="http://schemas.openxmlformats.org/drawingml/2006/chartDrawing">
    <cdr:from>
      <cdr:x>0.50181</cdr:x>
      <cdr:y>0.82853</cdr:y>
    </cdr:from>
    <cdr:to>
      <cdr:x>0.63994</cdr:x>
      <cdr:y>0.97111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702417" y="2399094"/>
          <a:ext cx="1019190" cy="412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Профилактика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правонарушений</a:t>
          </a:r>
        </a:p>
      </cdr:txBody>
    </cdr:sp>
  </cdr:relSizeAnchor>
  <cdr:relSizeAnchor xmlns:cdr="http://schemas.openxmlformats.org/drawingml/2006/chartDrawing">
    <cdr:from>
      <cdr:x>0.62034</cdr:x>
      <cdr:y>0.79707</cdr:y>
    </cdr:from>
    <cdr:to>
      <cdr:x>0.75848</cdr:x>
      <cdr:y>0.93965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76976" y="2307986"/>
          <a:ext cx="1019191" cy="412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Развитие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муниципальной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службы и кадрового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потенциала МО</a:t>
          </a:r>
        </a:p>
      </cdr:txBody>
    </cdr:sp>
  </cdr:relSizeAnchor>
  <cdr:relSizeAnchor xmlns:cdr="http://schemas.openxmlformats.org/drawingml/2006/chartDrawing">
    <cdr:from>
      <cdr:x>0.85513</cdr:x>
      <cdr:y>0.80279</cdr:y>
    </cdr:from>
    <cdr:to>
      <cdr:x>0.99326</cdr:x>
      <cdr:y>0.94537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09263" y="2324552"/>
          <a:ext cx="1019190" cy="412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Укрепление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межнационального и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межконфессионального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согласия</a:t>
          </a:r>
        </a:p>
      </cdr:txBody>
    </cdr:sp>
  </cdr:relSizeAnchor>
  <cdr:relSizeAnchor xmlns:cdr="http://schemas.openxmlformats.org/drawingml/2006/chartDrawing">
    <cdr:from>
      <cdr:x>0.73446</cdr:x>
      <cdr:y>0.79707</cdr:y>
    </cdr:from>
    <cdr:to>
      <cdr:x>0.8726</cdr:x>
      <cdr:y>0.93965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418984" y="2307987"/>
          <a:ext cx="1019190" cy="412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Участие в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профилактике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терроризма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и экстремизма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38101</xdr:colOff>
      <xdr:row>11</xdr:row>
      <xdr:rowOff>133349</xdr:rowOff>
    </xdr:from>
    <xdr:to>
      <xdr:col>10</xdr:col>
      <xdr:colOff>403099</xdr:colOff>
      <xdr:row>30</xdr:row>
      <xdr:rowOff>54197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0.06623</cdr:x>
      <cdr:y>0.23032</cdr:y>
    </cdr:from>
    <cdr:to>
      <cdr:x>0.15927</cdr:x>
      <cdr:y>0.30401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5238" y="748085"/>
          <a:ext cx="414744" cy="239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Доходы</a:t>
          </a:r>
        </a:p>
      </cdr:txBody>
    </cdr:sp>
  </cdr:relSizeAnchor>
  <cdr:relSizeAnchor xmlns:cdr="http://schemas.openxmlformats.org/drawingml/2006/chartDrawing">
    <cdr:from>
      <cdr:x>0.07264</cdr:x>
      <cdr:y>0.51806</cdr:y>
    </cdr:from>
    <cdr:to>
      <cdr:x>0.16568</cdr:x>
      <cdr:y>0.59176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23813" y="1682667"/>
          <a:ext cx="414744" cy="239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Расходы</a:t>
          </a:r>
        </a:p>
      </cdr:txBody>
    </cdr:sp>
  </cdr:relSizeAnchor>
  <cdr:relSizeAnchor xmlns:cdr="http://schemas.openxmlformats.org/drawingml/2006/chartDrawing">
    <cdr:from>
      <cdr:x>0.06506</cdr:x>
      <cdr:y>0.7998</cdr:y>
    </cdr:from>
    <cdr:to>
      <cdr:x>0.18243</cdr:x>
      <cdr:y>0.92206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90037" y="2597775"/>
          <a:ext cx="523167" cy="397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Дефицит/ 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Профицит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38101</xdr:colOff>
      <xdr:row>11</xdr:row>
      <xdr:rowOff>133349</xdr:rowOff>
    </xdr:from>
    <xdr:to>
      <xdr:col>10</xdr:col>
      <xdr:colOff>142875</xdr:colOff>
      <xdr:row>27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9E05A17-7C2B-4ABC-8D5D-0EB1B1A351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0.04465</cdr:x>
      <cdr:y>0.22117</cdr:y>
    </cdr:from>
    <cdr:to>
      <cdr:x>0.13769</cdr:x>
      <cdr:y>0.29486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7031" y="690991"/>
          <a:ext cx="410597" cy="230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Дотации</a:t>
          </a:r>
        </a:p>
      </cdr:txBody>
    </cdr:sp>
  </cdr:relSizeAnchor>
  <cdr:relSizeAnchor xmlns:cdr="http://schemas.openxmlformats.org/drawingml/2006/chartDrawing">
    <cdr:from>
      <cdr:x>0.04674</cdr:x>
      <cdr:y>0.46623</cdr:y>
    </cdr:from>
    <cdr:to>
      <cdr:x>0.13978</cdr:x>
      <cdr:y>0.53993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06269" y="1456599"/>
          <a:ext cx="410597" cy="230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Субвенции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0.037</cdr:x>
      <cdr:y>0.71748</cdr:y>
    </cdr:from>
    <cdr:to>
      <cdr:x>0.15437</cdr:x>
      <cdr:y>0.83974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63293" y="2241561"/>
          <a:ext cx="517968" cy="381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Субсидии</a:t>
          </a:r>
        </a:p>
      </cdr:txBody>
    </cdr:sp>
  </cdr:relSizeAnchor>
  <cdr:relSizeAnchor xmlns:cdr="http://schemas.openxmlformats.org/drawingml/2006/chartDrawing">
    <cdr:from>
      <cdr:x>0.77947</cdr:x>
      <cdr:y>0.61382</cdr:y>
    </cdr:from>
    <cdr:to>
      <cdr:x>0.96693</cdr:x>
      <cdr:y>0.77134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9355B298-FFBE-4E36-8985-EA3D37152A62}"/>
            </a:ext>
          </a:extLst>
        </cdr:cNvPr>
        <cdr:cNvSpPr txBox="1"/>
      </cdr:nvSpPr>
      <cdr:spPr>
        <a:xfrm xmlns:a="http://schemas.openxmlformats.org/drawingml/2006/main">
          <a:off x="3439893" y="1917711"/>
          <a:ext cx="827306" cy="492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0"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План</a:t>
          </a:r>
        </a:p>
        <a:p xmlns:a="http://schemas.openxmlformats.org/drawingml/2006/main">
          <a:pPr lvl="0" algn="ctr"/>
          <a:endParaRPr lang="ru-RU" sz="300" baseline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lvl="0"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Факт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0.76189</cdr:x>
      <cdr:y>0.64024</cdr:y>
    </cdr:from>
    <cdr:to>
      <cdr:x>0.8288</cdr:x>
      <cdr:y>0.66636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66167DC-0923-4B80-8BBB-6545625061C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362326" y="2000251"/>
          <a:ext cx="295274" cy="8160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0.78379</cdr:x>
      <cdr:y>0.7034</cdr:y>
    </cdr:from>
    <cdr:to>
      <cdr:x>0.8271</cdr:x>
      <cdr:y>0.72996</cdr:y>
    </cdr:to>
    <cdr:pic>
      <cdr:nvPicPr>
        <cdr:cNvPr id="7" name="chart">
          <a:extLst xmlns:a="http://schemas.openxmlformats.org/drawingml/2006/main">
            <a:ext uri="{FF2B5EF4-FFF2-40B4-BE49-F238E27FC236}">
              <a16:creationId xmlns:a16="http://schemas.microsoft.com/office/drawing/2014/main" id="{DE68E8C7-1350-457F-89CC-AA486E0D4E3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55784" y="2197561"/>
          <a:ext cx="190930" cy="82995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0.22615</cdr:x>
      <cdr:y>0.86831</cdr:y>
    </cdr:from>
    <cdr:to>
      <cdr:x>0.58182</cdr:x>
      <cdr:y>0.9815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16347" y="2514287"/>
          <a:ext cx="969318" cy="327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Охрана</a:t>
          </a:r>
          <a:r>
            <a:rPr lang="ru-RU" sz="800" baseline="0">
              <a:latin typeface="Times New Roman" pitchFamily="18" charset="0"/>
              <a:cs typeface="Times New Roman" pitchFamily="18" charset="0"/>
            </a:rPr>
            <a:t> семьи </a:t>
          </a:r>
        </a:p>
        <a:p xmlns:a="http://schemas.openxmlformats.org/drawingml/2006/main">
          <a:pPr algn="ctr"/>
          <a:r>
            <a:rPr lang="ru-RU" sz="800" baseline="0">
              <a:latin typeface="Times New Roman" pitchFamily="18" charset="0"/>
              <a:cs typeface="Times New Roman" pitchFamily="18" charset="0"/>
            </a:rPr>
            <a:t>и детства</a:t>
          </a:r>
          <a:endParaRPr lang="ru-RU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0.59531</cdr:x>
      <cdr:y>0.85392</cdr:y>
    </cdr:from>
    <cdr:to>
      <cdr:x>0.95098</cdr:x>
      <cdr:y>0.96711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622425" y="2472615"/>
          <a:ext cx="969318" cy="327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Социальное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обеспечение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населения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38102</xdr:colOff>
      <xdr:row>12</xdr:row>
      <xdr:rowOff>8793</xdr:rowOff>
    </xdr:from>
    <xdr:to>
      <xdr:col>8</xdr:col>
      <xdr:colOff>556846</xdr:colOff>
      <xdr:row>22</xdr:row>
      <xdr:rowOff>175847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37C8CFE-3DDA-4BDC-8A5E-FCD93B871E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0.04694</cdr:x>
      <cdr:y>0.26039</cdr:y>
    </cdr:from>
    <cdr:to>
      <cdr:x>0.13998</cdr:x>
      <cdr:y>0.33408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6963" y="632445"/>
          <a:ext cx="350734" cy="17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Штрафы,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санциии</a:t>
          </a:r>
        </a:p>
      </cdr:txBody>
    </cdr:sp>
  </cdr:relSizeAnchor>
  <cdr:relSizeAnchor xmlns:cdr="http://schemas.openxmlformats.org/drawingml/2006/chartDrawing">
    <cdr:from>
      <cdr:x>0.03481</cdr:x>
      <cdr:y>0.66902</cdr:y>
    </cdr:from>
    <cdr:to>
      <cdr:x>0.15218</cdr:x>
      <cdr:y>0.79128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6510" y="1386239"/>
          <a:ext cx="392830" cy="253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Прочие</a:t>
          </a:r>
          <a:endParaRPr lang="ru-RU" sz="1050" baseline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доходы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0.81254</cdr:x>
      <cdr:y>0.61447</cdr:y>
    </cdr:from>
    <cdr:to>
      <cdr:x>1</cdr:x>
      <cdr:y>0.77199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9355B298-FFBE-4E36-8985-EA3D37152A62}"/>
            </a:ext>
          </a:extLst>
        </cdr:cNvPr>
        <cdr:cNvSpPr txBox="1"/>
      </cdr:nvSpPr>
      <cdr:spPr>
        <a:xfrm xmlns:a="http://schemas.openxmlformats.org/drawingml/2006/main">
          <a:off x="2785006" y="1358746"/>
          <a:ext cx="642527" cy="348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0"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План</a:t>
          </a:r>
        </a:p>
        <a:p xmlns:a="http://schemas.openxmlformats.org/drawingml/2006/main">
          <a:pPr lvl="0" algn="ctr"/>
          <a:endParaRPr lang="ru-RU" sz="300" baseline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lvl="0"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Факт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0.80788</cdr:x>
      <cdr:y>0.65946</cdr:y>
    </cdr:from>
    <cdr:to>
      <cdr:x>0.85353</cdr:x>
      <cdr:y>0.69022</cdr:y>
    </cdr:to>
    <cdr:pic>
      <cdr:nvPicPr>
        <cdr:cNvPr id="8" name="chart">
          <a:extLst xmlns:a="http://schemas.openxmlformats.org/drawingml/2006/main">
            <a:ext uri="{FF2B5EF4-FFF2-40B4-BE49-F238E27FC236}">
              <a16:creationId xmlns:a16="http://schemas.microsoft.com/office/drawing/2014/main" id="{ABFDB0E7-339C-4006-B74E-021A65C96E9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769045" y="1458250"/>
          <a:ext cx="156447" cy="680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0.82325</cdr:x>
      <cdr:y>0.73709</cdr:y>
    </cdr:from>
    <cdr:to>
      <cdr:x>0.83986</cdr:x>
      <cdr:y>0.76229</cdr:y>
    </cdr:to>
    <cdr:pic>
      <cdr:nvPicPr>
        <cdr:cNvPr id="9" name="Рисунок 8">
          <a:extLst xmlns:a="http://schemas.openxmlformats.org/drawingml/2006/main">
            <a:ext uri="{FF2B5EF4-FFF2-40B4-BE49-F238E27FC236}">
              <a16:creationId xmlns:a16="http://schemas.microsoft.com/office/drawing/2014/main" id="{AF1F17E8-3D5F-4BA2-A994-5B207A3B4927}"/>
            </a:ext>
          </a:extLst>
        </cdr:cNvPr>
        <cdr:cNvPicPr preferRelativeResize="0"/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821717" y="1629900"/>
          <a:ext cx="56943" cy="55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38102</xdr:colOff>
      <xdr:row>12</xdr:row>
      <xdr:rowOff>8793</xdr:rowOff>
    </xdr:from>
    <xdr:to>
      <xdr:col>8</xdr:col>
      <xdr:colOff>307731</xdr:colOff>
      <xdr:row>21</xdr:row>
      <xdr:rowOff>183173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0D386CB-9E3D-44FD-833D-E5D5EE7B5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0.02329</cdr:x>
      <cdr:y>0.369</cdr:y>
    </cdr:from>
    <cdr:to>
      <cdr:x>0.22658</cdr:x>
      <cdr:y>0.63538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2143" y="696999"/>
          <a:ext cx="629774" cy="50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Налоги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</a:t>
          </a: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на доходы</a:t>
          </a: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физических </a:t>
          </a: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лиц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493058</xdr:colOff>
      <xdr:row>4</xdr:row>
      <xdr:rowOff>8966</xdr:rowOff>
    </xdr:from>
    <xdr:to>
      <xdr:col>20</xdr:col>
      <xdr:colOff>358588</xdr:colOff>
      <xdr:row>44</xdr:row>
      <xdr:rowOff>56030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4495A5B-A7DC-4C47-9134-0227C4EC32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0.09358</cdr:x>
      <cdr:y>0.45674</cdr:y>
    </cdr:from>
    <cdr:to>
      <cdr:x>0.18662</cdr:x>
      <cdr:y>0.53044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23584" y="3501838"/>
          <a:ext cx="719390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Экономика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0.04772</cdr:x>
      <cdr:y>0.07469</cdr:y>
    </cdr:from>
    <cdr:to>
      <cdr:x>0.14076</cdr:x>
      <cdr:y>0.14839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915DD5A8-1AA3-43BE-981D-53504E8CBAA1}"/>
            </a:ext>
          </a:extLst>
        </cdr:cNvPr>
        <cdr:cNvSpPr txBox="1"/>
      </cdr:nvSpPr>
      <cdr:spPr>
        <a:xfrm xmlns:a="http://schemas.openxmlformats.org/drawingml/2006/main">
          <a:off x="386634" y="595220"/>
          <a:ext cx="753797" cy="587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Обще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г</a:t>
          </a:r>
          <a:r>
            <a:rPr lang="ru-RU" sz="1050">
              <a:latin typeface="Times New Roman" pitchFamily="18" charset="0"/>
              <a:cs typeface="Times New Roman" pitchFamily="18" charset="0"/>
            </a:rPr>
            <a:t>осударственные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вопросы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0.09759</cdr:x>
      <cdr:y>0.17766</cdr:y>
    </cdr:from>
    <cdr:to>
      <cdr:x>0.19063</cdr:x>
      <cdr:y>0.20731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1CF75FB-7C51-4DC9-B8AB-766A84B11ACB}"/>
            </a:ext>
          </a:extLst>
        </cdr:cNvPr>
        <cdr:cNvSpPr txBox="1"/>
      </cdr:nvSpPr>
      <cdr:spPr>
        <a:xfrm xmlns:a="http://schemas.openxmlformats.org/drawingml/2006/main">
          <a:off x="754573" y="1362151"/>
          <a:ext cx="719390" cy="227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Культура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0.08957</cdr:x>
      <cdr:y>0.27052</cdr:y>
    </cdr:from>
    <cdr:to>
      <cdr:x>0.18261</cdr:x>
      <cdr:y>0.30016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8CFD2C0-517F-42A6-B83F-33EEBEFD9C69}"/>
            </a:ext>
          </a:extLst>
        </cdr:cNvPr>
        <cdr:cNvSpPr txBox="1"/>
      </cdr:nvSpPr>
      <cdr:spPr>
        <a:xfrm xmlns:a="http://schemas.openxmlformats.org/drawingml/2006/main">
          <a:off x="692540" y="2074087"/>
          <a:ext cx="719389" cy="227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Образование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0.09239</cdr:x>
      <cdr:y>0.35662</cdr:y>
    </cdr:from>
    <cdr:to>
      <cdr:x>0.18543</cdr:x>
      <cdr:y>0.43032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143CFB81-AAD4-4783-9347-5E2746A06A6A}"/>
            </a:ext>
          </a:extLst>
        </cdr:cNvPr>
        <cdr:cNvSpPr txBox="1"/>
      </cdr:nvSpPr>
      <cdr:spPr>
        <a:xfrm xmlns:a="http://schemas.openxmlformats.org/drawingml/2006/main">
          <a:off x="714340" y="2734244"/>
          <a:ext cx="719389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Социальная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политика</a:t>
          </a:r>
        </a:p>
      </cdr:txBody>
    </cdr:sp>
  </cdr:relSizeAnchor>
  <cdr:relSizeAnchor xmlns:cdr="http://schemas.openxmlformats.org/drawingml/2006/chartDrawing">
    <cdr:from>
      <cdr:x>0.11253</cdr:x>
      <cdr:y>0.55072</cdr:y>
    </cdr:from>
    <cdr:to>
      <cdr:x>0.20557</cdr:x>
      <cdr:y>0.62442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4969F29E-6A1E-4038-902F-9E6BFC40EA0C}"/>
            </a:ext>
          </a:extLst>
        </cdr:cNvPr>
        <cdr:cNvSpPr txBox="1"/>
      </cdr:nvSpPr>
      <cdr:spPr>
        <a:xfrm xmlns:a="http://schemas.openxmlformats.org/drawingml/2006/main">
          <a:off x="870127" y="4222375"/>
          <a:ext cx="719390" cy="565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ЖКХ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0.09999</cdr:x>
      <cdr:y>0.64251</cdr:y>
    </cdr:from>
    <cdr:to>
      <cdr:x>0.19303</cdr:x>
      <cdr:y>0.71621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6DB7CCF6-692F-4B93-B713-56880AA3C1A7}"/>
            </a:ext>
          </a:extLst>
        </cdr:cNvPr>
        <cdr:cNvSpPr txBox="1"/>
      </cdr:nvSpPr>
      <cdr:spPr>
        <a:xfrm xmlns:a="http://schemas.openxmlformats.org/drawingml/2006/main">
          <a:off x="773132" y="4926134"/>
          <a:ext cx="719391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Экология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0.1148</cdr:x>
      <cdr:y>0.73542</cdr:y>
    </cdr:from>
    <cdr:to>
      <cdr:x>0.20784</cdr:x>
      <cdr:y>0.80912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DB68CBB-B033-4FB1-83DC-46CB929054C4}"/>
            </a:ext>
          </a:extLst>
        </cdr:cNvPr>
        <cdr:cNvSpPr txBox="1"/>
      </cdr:nvSpPr>
      <cdr:spPr>
        <a:xfrm xmlns:a="http://schemas.openxmlformats.org/drawingml/2006/main">
          <a:off x="887669" y="5638496"/>
          <a:ext cx="719390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СМИ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0.11198</cdr:x>
      <cdr:y>0.82985</cdr:y>
    </cdr:from>
    <cdr:to>
      <cdr:x>0.20502</cdr:x>
      <cdr:y>0.90355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F801937F-885F-411C-A702-65294EC5191B}"/>
            </a:ext>
          </a:extLst>
        </cdr:cNvPr>
        <cdr:cNvSpPr txBox="1"/>
      </cdr:nvSpPr>
      <cdr:spPr>
        <a:xfrm xmlns:a="http://schemas.openxmlformats.org/drawingml/2006/main">
          <a:off x="865874" y="6362487"/>
          <a:ext cx="719389" cy="565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Спорт</a:t>
          </a:r>
        </a:p>
      </cdr:txBody>
    </cdr:sp>
  </cdr:relSizeAnchor>
  <cdr:relSizeAnchor xmlns:cdr="http://schemas.openxmlformats.org/drawingml/2006/chartDrawing">
    <cdr:from>
      <cdr:x>0.08143</cdr:x>
      <cdr:y>0.91233</cdr:y>
    </cdr:from>
    <cdr:to>
      <cdr:x>0.17447</cdr:x>
      <cdr:y>0.98603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5759E5D1-226E-4B62-BA72-185E83441F9C}"/>
            </a:ext>
          </a:extLst>
        </cdr:cNvPr>
        <cdr:cNvSpPr txBox="1"/>
      </cdr:nvSpPr>
      <cdr:spPr>
        <a:xfrm xmlns:a="http://schemas.openxmlformats.org/drawingml/2006/main">
          <a:off x="629659" y="6994903"/>
          <a:ext cx="719390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Национальная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безопасность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38101</xdr:colOff>
      <xdr:row>11</xdr:row>
      <xdr:rowOff>133349</xdr:rowOff>
    </xdr:from>
    <xdr:to>
      <xdr:col>10</xdr:col>
      <xdr:colOff>409575</xdr:colOff>
      <xdr:row>29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7276C4A-E644-4168-894C-D7244A0EB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0.04465</cdr:x>
      <cdr:y>0.14857</cdr:y>
    </cdr:from>
    <cdr:to>
      <cdr:x>0.18103</cdr:x>
      <cdr:y>0.29486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7335" y="495301"/>
          <a:ext cx="602764" cy="487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Функционир.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Местной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администрации</a:t>
          </a:r>
        </a:p>
      </cdr:txBody>
    </cdr:sp>
  </cdr:relSizeAnchor>
  <cdr:relSizeAnchor xmlns:cdr="http://schemas.openxmlformats.org/drawingml/2006/chartDrawing">
    <cdr:from>
      <cdr:x>0.07045</cdr:x>
      <cdr:y>0.32052</cdr:y>
    </cdr:from>
    <cdr:to>
      <cdr:x>0.16349</cdr:x>
      <cdr:y>0.39422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1347" y="1068520"/>
          <a:ext cx="411200" cy="24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Функционир.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аппарата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МО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0.09519</cdr:x>
      <cdr:y>0.65462</cdr:y>
    </cdr:from>
    <cdr:to>
      <cdr:x>0.21256</cdr:x>
      <cdr:y>0.77688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20700" y="2182350"/>
          <a:ext cx="518728" cy="407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Другие</a:t>
          </a:r>
          <a:endParaRPr lang="ru-RU" sz="1050" baseline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вопросы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0.092</cdr:x>
      <cdr:y>0.81308</cdr:y>
    </cdr:from>
    <cdr:to>
      <cdr:x>0.18504</cdr:x>
      <cdr:y>0.88678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B92C6D79-5267-41A3-B15D-2496608FAE5D}"/>
            </a:ext>
          </a:extLst>
        </cdr:cNvPr>
        <cdr:cNvSpPr txBox="1"/>
      </cdr:nvSpPr>
      <cdr:spPr>
        <a:xfrm xmlns:a="http://schemas.openxmlformats.org/drawingml/2006/main">
          <a:off x="406597" y="2710606"/>
          <a:ext cx="411199" cy="24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Резервный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фонд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МА</a:t>
          </a:r>
          <a:endParaRPr lang="ru-RU" sz="105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0.07677</cdr:x>
      <cdr:y>0.48517</cdr:y>
    </cdr:from>
    <cdr:to>
      <cdr:x>0.16981</cdr:x>
      <cdr:y>0.55887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F3A815F6-40BF-4D21-9815-ED2D5900B5DC}"/>
            </a:ext>
          </a:extLst>
        </cdr:cNvPr>
        <cdr:cNvSpPr txBox="1"/>
      </cdr:nvSpPr>
      <cdr:spPr>
        <a:xfrm xmlns:a="http://schemas.openxmlformats.org/drawingml/2006/main">
          <a:off x="339310" y="1617429"/>
          <a:ext cx="411200" cy="24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Содержание</a:t>
          </a: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Главы МО</a:t>
          </a:r>
          <a:endParaRPr lang="ru-RU" sz="105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38102</xdr:colOff>
      <xdr:row>12</xdr:row>
      <xdr:rowOff>8793</xdr:rowOff>
    </xdr:from>
    <xdr:to>
      <xdr:col>9</xdr:col>
      <xdr:colOff>7327</xdr:colOff>
      <xdr:row>22</xdr:row>
      <xdr:rowOff>73269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1C189D8-FF66-4769-A78F-BD6598048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0.09291</cdr:x>
      <cdr:y>0.21442</cdr:y>
    </cdr:from>
    <cdr:to>
      <cdr:x>0.18595</cdr:x>
      <cdr:y>0.28811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0970" y="444292"/>
          <a:ext cx="311399" cy="152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Охран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семьи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и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детства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0.06108</cdr:x>
      <cdr:y>0.61244</cdr:y>
    </cdr:from>
    <cdr:to>
      <cdr:x>0.17845</cdr:x>
      <cdr:y>0.7347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04430" y="1269016"/>
          <a:ext cx="392830" cy="253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Социальное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обеспечение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насселения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0.30931</cdr:x>
      <cdr:y>0.51645</cdr:y>
    </cdr:from>
    <cdr:to>
      <cdr:x>0.5976</cdr:x>
      <cdr:y>0.83224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81075" y="1495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0.22914</cdr:x>
      <cdr:y>0.82655</cdr:y>
    </cdr:from>
    <cdr:to>
      <cdr:x>0.51743</cdr:x>
      <cdr:y>0.95416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70438" y="2747649"/>
          <a:ext cx="969318" cy="424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Развитие</a:t>
          </a:r>
          <a:r>
            <a:rPr lang="ru-RU" sz="900" baseline="0">
              <a:latin typeface="Times New Roman" pitchFamily="18" charset="0"/>
              <a:cs typeface="Times New Roman" pitchFamily="18" charset="0"/>
            </a:rPr>
            <a:t> физкультуры </a:t>
          </a:r>
        </a:p>
        <a:p xmlns:a="http://schemas.openxmlformats.org/drawingml/2006/main">
          <a:pPr algn="ctr"/>
          <a:r>
            <a:rPr lang="ru-RU" sz="900" baseline="0">
              <a:latin typeface="Times New Roman" pitchFamily="18" charset="0"/>
              <a:cs typeface="Times New Roman" pitchFamily="18" charset="0"/>
            </a:rPr>
            <a:t>и массовго спорта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0.39339</cdr:x>
      <cdr:y>0.64145</cdr:y>
    </cdr:from>
    <cdr:to>
      <cdr:x>0.68168</cdr:x>
      <cdr:y>0.95724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47775" y="1857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0.58608</cdr:x>
      <cdr:y>0.82369</cdr:y>
    </cdr:from>
    <cdr:to>
      <cdr:x>0.87437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842196" y="2628291"/>
          <a:ext cx="906168" cy="562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Учреждение 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печатного 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СМИ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38102</xdr:colOff>
      <xdr:row>12</xdr:row>
      <xdr:rowOff>8793</xdr:rowOff>
    </xdr:from>
    <xdr:to>
      <xdr:col>9</xdr:col>
      <xdr:colOff>7327</xdr:colOff>
      <xdr:row>21</xdr:row>
      <xdr:rowOff>153865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4C145C3-CB7C-4908-8B5D-10009E409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0.08861</cdr:x>
      <cdr:y>0.39299</cdr:y>
    </cdr:from>
    <cdr:to>
      <cdr:x>0.18165</cdr:x>
      <cdr:y>0.46668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1756" y="773987"/>
          <a:ext cx="316852" cy="145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Осуществление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экологического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просвещения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133352</xdr:colOff>
      <xdr:row>11</xdr:row>
      <xdr:rowOff>111369</xdr:rowOff>
    </xdr:from>
    <xdr:to>
      <xdr:col>9</xdr:col>
      <xdr:colOff>534865</xdr:colOff>
      <xdr:row>22</xdr:row>
      <xdr:rowOff>102576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0382D86-86EC-44E0-990D-2F53C6C66E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0.09816</cdr:x>
      <cdr:y>0.40001</cdr:y>
    </cdr:from>
    <cdr:to>
      <cdr:x>0.1912</cdr:x>
      <cdr:y>0.4737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76706" y="834710"/>
          <a:ext cx="357073" cy="153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Сбор и обмен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информацией,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подготовка</a:t>
          </a:r>
          <a:r>
            <a:rPr lang="ru-RU" sz="1000" baseline="0">
              <a:latin typeface="Times New Roman" pitchFamily="18" charset="0"/>
              <a:cs typeface="Times New Roman" pitchFamily="18" charset="0"/>
            </a:rPr>
            <a:t> </a:t>
          </a:r>
        </a:p>
        <a:p xmlns:a="http://schemas.openxmlformats.org/drawingml/2006/main">
          <a:pPr algn="ctr"/>
          <a:r>
            <a:rPr lang="ru-RU" sz="1000" baseline="0">
              <a:latin typeface="Times New Roman" pitchFamily="18" charset="0"/>
              <a:cs typeface="Times New Roman" pitchFamily="18" charset="0"/>
            </a:rPr>
            <a:t>неработающего </a:t>
          </a:r>
        </a:p>
        <a:p xmlns:a="http://schemas.openxmlformats.org/drawingml/2006/main">
          <a:pPr algn="ctr"/>
          <a:r>
            <a:rPr lang="ru-RU" sz="1000" baseline="0">
              <a:latin typeface="Times New Roman" pitchFamily="18" charset="0"/>
              <a:cs typeface="Times New Roman" pitchFamily="18" charset="0"/>
            </a:rPr>
            <a:t>населения </a:t>
          </a:r>
        </a:p>
        <a:p xmlns:a="http://schemas.openxmlformats.org/drawingml/2006/main">
          <a:pPr algn="ctr"/>
          <a:r>
            <a:rPr lang="ru-RU" sz="1000" baseline="0">
              <a:latin typeface="Times New Roman" pitchFamily="18" charset="0"/>
              <a:cs typeface="Times New Roman" pitchFamily="18" charset="0"/>
            </a:rPr>
            <a:t>способам защиты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324970</xdr:colOff>
      <xdr:row>4</xdr:row>
      <xdr:rowOff>53789</xdr:rowOff>
    </xdr:from>
    <xdr:to>
      <xdr:col>16</xdr:col>
      <xdr:colOff>381000</xdr:colOff>
      <xdr:row>44</xdr:row>
      <xdr:rowOff>100853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CC621E1-205B-4F93-9334-822DCD527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0.05445</cdr:x>
      <cdr:y>0.5532</cdr:y>
    </cdr:from>
    <cdr:to>
      <cdr:x>0.14749</cdr:x>
      <cdr:y>0.6269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1008" y="4241444"/>
          <a:ext cx="719391" cy="565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Профилактика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правонарушений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0.05352</cdr:x>
      <cdr:y>0.08931</cdr:y>
    </cdr:from>
    <cdr:to>
      <cdr:x>0.14656</cdr:x>
      <cdr:y>0.16301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915DD5A8-1AA3-43BE-981D-53504E8CBAA1}"/>
            </a:ext>
          </a:extLst>
        </cdr:cNvPr>
        <cdr:cNvSpPr txBox="1"/>
      </cdr:nvSpPr>
      <cdr:spPr>
        <a:xfrm xmlns:a="http://schemas.openxmlformats.org/drawingml/2006/main">
          <a:off x="413797" y="684712"/>
          <a:ext cx="719391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Организация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досуга населения</a:t>
          </a:r>
        </a:p>
      </cdr:txBody>
    </cdr:sp>
  </cdr:relSizeAnchor>
  <cdr:relSizeAnchor xmlns:cdr="http://schemas.openxmlformats.org/drawingml/2006/chartDrawing">
    <cdr:from>
      <cdr:x>0.05556</cdr:x>
      <cdr:y>0.20397</cdr:y>
    </cdr:from>
    <cdr:to>
      <cdr:x>0.1486</cdr:x>
      <cdr:y>0.23362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1CF75FB-7C51-4DC9-B8AB-766A84B11ACB}"/>
            </a:ext>
          </a:extLst>
        </cdr:cNvPr>
        <cdr:cNvSpPr txBox="1"/>
      </cdr:nvSpPr>
      <cdr:spPr>
        <a:xfrm xmlns:a="http://schemas.openxmlformats.org/drawingml/2006/main">
          <a:off x="429602" y="1563837"/>
          <a:ext cx="719390" cy="227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Патриотическое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воспитание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0.05044</cdr:x>
      <cdr:y>0.30414</cdr:y>
    </cdr:from>
    <cdr:to>
      <cdr:x>0.14348</cdr:x>
      <cdr:y>0.33378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8CFD2C0-517F-42A6-B83F-33EEBEFD9C69}"/>
            </a:ext>
          </a:extLst>
        </cdr:cNvPr>
        <cdr:cNvSpPr txBox="1"/>
      </cdr:nvSpPr>
      <cdr:spPr>
        <a:xfrm xmlns:a="http://schemas.openxmlformats.org/drawingml/2006/main">
          <a:off x="390002" y="2331829"/>
          <a:ext cx="719390" cy="227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Профилактика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дорожно-транспортного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травматизма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0.05761</cdr:x>
      <cdr:y>0.41216</cdr:y>
    </cdr:from>
    <cdr:to>
      <cdr:x>0.15065</cdr:x>
      <cdr:y>0.48586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143CFB81-AAD4-4783-9347-5E2746A06A6A}"/>
            </a:ext>
          </a:extLst>
        </cdr:cNvPr>
        <cdr:cNvSpPr txBox="1"/>
      </cdr:nvSpPr>
      <cdr:spPr>
        <a:xfrm xmlns:a="http://schemas.openxmlformats.org/drawingml/2006/main">
          <a:off x="445424" y="3160051"/>
          <a:ext cx="719391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Профилактика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незаконного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потребления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нароктич.средств</a:t>
          </a:r>
        </a:p>
      </cdr:txBody>
    </cdr:sp>
  </cdr:relSizeAnchor>
  <cdr:relSizeAnchor xmlns:cdr="http://schemas.openxmlformats.org/drawingml/2006/chartDrawing">
    <cdr:from>
      <cdr:x>0.04876</cdr:x>
      <cdr:y>0.66034</cdr:y>
    </cdr:from>
    <cdr:to>
      <cdr:x>0.1418</cdr:x>
      <cdr:y>0.73404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4969F29E-6A1E-4038-902F-9E6BFC40EA0C}"/>
            </a:ext>
          </a:extLst>
        </cdr:cNvPr>
        <cdr:cNvSpPr txBox="1"/>
      </cdr:nvSpPr>
      <cdr:spPr>
        <a:xfrm xmlns:a="http://schemas.openxmlformats.org/drawingml/2006/main">
          <a:off x="377030" y="5062845"/>
          <a:ext cx="719390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Развитие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муниципальной службы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и кадровго потенциала</a:t>
          </a:r>
        </a:p>
      </cdr:txBody>
    </cdr:sp>
  </cdr:relSizeAnchor>
  <cdr:relSizeAnchor xmlns:cdr="http://schemas.openxmlformats.org/drawingml/2006/chartDrawing">
    <cdr:from>
      <cdr:x>0.05796</cdr:x>
      <cdr:y>0.76528</cdr:y>
    </cdr:from>
    <cdr:to>
      <cdr:x>0.151</cdr:x>
      <cdr:y>0.83898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6DB7CCF6-692F-4B93-B713-56880AA3C1A7}"/>
            </a:ext>
          </a:extLst>
        </cdr:cNvPr>
        <cdr:cNvSpPr txBox="1"/>
      </cdr:nvSpPr>
      <cdr:spPr>
        <a:xfrm xmlns:a="http://schemas.openxmlformats.org/drawingml/2006/main">
          <a:off x="448159" y="5867459"/>
          <a:ext cx="719390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Участие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в</a:t>
          </a: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профилактике</a:t>
          </a: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терроризма</a:t>
          </a: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и экстремизма</a:t>
          </a:r>
          <a:endParaRPr lang="ru-RU" sz="105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0.04958</cdr:x>
      <cdr:y>0.87865</cdr:y>
    </cdr:from>
    <cdr:to>
      <cdr:x>0.14262</cdr:x>
      <cdr:y>0.95235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DB68CBB-B033-4FB1-83DC-46CB929054C4}"/>
            </a:ext>
          </a:extLst>
        </cdr:cNvPr>
        <cdr:cNvSpPr txBox="1"/>
      </cdr:nvSpPr>
      <cdr:spPr>
        <a:xfrm xmlns:a="http://schemas.openxmlformats.org/drawingml/2006/main">
          <a:off x="383375" y="6736689"/>
          <a:ext cx="719391" cy="565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Укрепление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межнационального и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межконфессионального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согласия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485774</xdr:colOff>
      <xdr:row>11</xdr:row>
      <xdr:rowOff>133349</xdr:rowOff>
    </xdr:from>
    <xdr:to>
      <xdr:col>11</xdr:col>
      <xdr:colOff>542924</xdr:colOff>
      <xdr:row>29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39EAC1B-EC5C-40EA-A2DC-216ED3EA6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0.0629</cdr:x>
      <cdr:y>0.09428</cdr:y>
    </cdr:from>
    <cdr:to>
      <cdr:x>0.19928</cdr:x>
      <cdr:y>0.24057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6567" y="314320"/>
          <a:ext cx="643015" cy="487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Формпирование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комфортной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городской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среды</a:t>
          </a:r>
        </a:p>
        <a:p xmlns:a="http://schemas.openxmlformats.org/drawingml/2006/main">
          <a:pPr algn="ctr"/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0.09698</cdr:x>
      <cdr:y>0.29766</cdr:y>
    </cdr:from>
    <cdr:to>
      <cdr:x>0.19002</cdr:x>
      <cdr:y>0.37136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7261" y="992334"/>
          <a:ext cx="438671" cy="24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Уборка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территорий</a:t>
          </a:r>
        </a:p>
      </cdr:txBody>
    </cdr:sp>
  </cdr:relSizeAnchor>
  <cdr:relSizeAnchor xmlns:cdr="http://schemas.openxmlformats.org/drawingml/2006/chartDrawing">
    <cdr:from>
      <cdr:x>0.08145</cdr:x>
      <cdr:y>0.64319</cdr:y>
    </cdr:from>
    <cdr:to>
      <cdr:x>0.19882</cdr:x>
      <cdr:y>0.76545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4023" y="2144240"/>
          <a:ext cx="553384" cy="407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Озеленение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территории</a:t>
          </a:r>
        </a:p>
      </cdr:txBody>
    </cdr:sp>
  </cdr:relSizeAnchor>
  <cdr:relSizeAnchor xmlns:cdr="http://schemas.openxmlformats.org/drawingml/2006/chartDrawing">
    <cdr:from>
      <cdr:x>0.0819</cdr:x>
      <cdr:y>0.81022</cdr:y>
    </cdr:from>
    <cdr:to>
      <cdr:x>0.17494</cdr:x>
      <cdr:y>0.88392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B92C6D79-5267-41A3-B15D-2496608FAE5D}"/>
            </a:ext>
          </a:extLst>
        </cdr:cNvPr>
        <cdr:cNvSpPr txBox="1"/>
      </cdr:nvSpPr>
      <cdr:spPr>
        <a:xfrm xmlns:a="http://schemas.openxmlformats.org/drawingml/2006/main">
          <a:off x="386144" y="2701081"/>
          <a:ext cx="438671" cy="245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Благоустройство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террит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ории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0.08108</cdr:x>
      <cdr:y>0.45374</cdr:y>
    </cdr:from>
    <cdr:to>
      <cdr:x>0.17412</cdr:x>
      <cdr:y>0.52744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F3A815F6-40BF-4D21-9815-ED2D5900B5DC}"/>
            </a:ext>
          </a:extLst>
        </cdr:cNvPr>
        <cdr:cNvSpPr txBox="1"/>
      </cdr:nvSpPr>
      <cdr:spPr>
        <a:xfrm xmlns:a="http://schemas.openxmlformats.org/drawingml/2006/main">
          <a:off x="382284" y="1512661"/>
          <a:ext cx="438672" cy="24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Обустройство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детских</a:t>
          </a:r>
          <a:r>
            <a:rPr lang="ru-RU" sz="1000" baseline="0">
              <a:latin typeface="Times New Roman" pitchFamily="18" charset="0"/>
              <a:cs typeface="Times New Roman" pitchFamily="18" charset="0"/>
            </a:rPr>
            <a:t> и</a:t>
          </a:r>
        </a:p>
        <a:p xmlns:a="http://schemas.openxmlformats.org/drawingml/2006/main">
          <a:pPr algn="ctr"/>
          <a:r>
            <a:rPr lang="ru-RU" sz="1000" baseline="0">
              <a:latin typeface="Times New Roman" pitchFamily="18" charset="0"/>
              <a:cs typeface="Times New Roman" pitchFamily="18" charset="0"/>
            </a:rPr>
            <a:t>спорт.площадок</a:t>
          </a:r>
          <a:endParaRPr lang="ru-R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13</xdr:row>
      <xdr:rowOff>133350</xdr:rowOff>
    </xdr:from>
    <xdr:to>
      <xdr:col>11</xdr:col>
      <xdr:colOff>542924</xdr:colOff>
      <xdr:row>29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ED85AEA-54FA-4A5F-909B-C78F622BB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0.06308</cdr:x>
      <cdr:y>0.21029</cdr:y>
    </cdr:from>
    <cdr:to>
      <cdr:x>0.15612</cdr:x>
      <cdr:y>0.28399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80601" y="620924"/>
          <a:ext cx="413858" cy="217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Праздничные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и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зрелищные</a:t>
          </a:r>
        </a:p>
        <a:p xmlns:a="http://schemas.openxmlformats.org/drawingml/2006/main">
          <a:pPr algn="ctr"/>
          <a:r>
            <a:rPr lang="ru-RU" sz="1050" baseline="0">
              <a:latin typeface="Times New Roman" pitchFamily="18" charset="0"/>
              <a:cs typeface="Times New Roman" pitchFamily="18" charset="0"/>
            </a:rPr>
            <a:t>мероприятия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0.0663</cdr:x>
      <cdr:y>0.73446</cdr:y>
    </cdr:from>
    <cdr:to>
      <cdr:x>0.15934</cdr:x>
      <cdr:y>0.80816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B92C6D79-5267-41A3-B15D-2496608FAE5D}"/>
            </a:ext>
          </a:extLst>
        </cdr:cNvPr>
        <cdr:cNvSpPr txBox="1"/>
      </cdr:nvSpPr>
      <cdr:spPr>
        <a:xfrm xmlns:a="http://schemas.openxmlformats.org/drawingml/2006/main">
          <a:off x="294936" y="2168676"/>
          <a:ext cx="413858" cy="217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Организация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досуга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населения</a:t>
          </a:r>
        </a:p>
      </cdr:txBody>
    </cdr:sp>
  </cdr:relSizeAnchor>
  <cdr:relSizeAnchor xmlns:cdr="http://schemas.openxmlformats.org/drawingml/2006/chartDrawing">
    <cdr:from>
      <cdr:x>0.06951</cdr:x>
      <cdr:y>0.46715</cdr:y>
    </cdr:from>
    <cdr:to>
      <cdr:x>0.16255</cdr:x>
      <cdr:y>0.54085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A09E5EE8-D72A-410D-A083-20E40313FC8F}"/>
            </a:ext>
          </a:extLst>
        </cdr:cNvPr>
        <cdr:cNvSpPr txBox="1"/>
      </cdr:nvSpPr>
      <cdr:spPr>
        <a:xfrm xmlns:a="http://schemas.openxmlformats.org/drawingml/2006/main">
          <a:off x="309176" y="1379386"/>
          <a:ext cx="413858" cy="217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Местные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традиции</a:t>
          </a:r>
        </a:p>
        <a:p xmlns:a="http://schemas.openxmlformats.org/drawingml/2006/main">
          <a:pPr algn="ctr"/>
          <a:r>
            <a:rPr lang="ru-RU" sz="1050">
              <a:latin typeface="Times New Roman" pitchFamily="18" charset="0"/>
              <a:cs typeface="Times New Roman" pitchFamily="18" charset="0"/>
            </a:rPr>
            <a:t>и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обряды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0.30931</cdr:x>
      <cdr:y>0.51645</cdr:y>
    </cdr:from>
    <cdr:to>
      <cdr:x>0.5976</cdr:x>
      <cdr:y>0.83224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81075" y="1495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0.18149</cdr:x>
      <cdr:y>0.78964</cdr:y>
    </cdr:from>
    <cdr:to>
      <cdr:x>0.51326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16892" y="2324099"/>
          <a:ext cx="944872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Временное 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трудоустройство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н/летних в возрасте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от 14 до 18 лет</a:t>
          </a:r>
        </a:p>
        <a:p xmlns:a="http://schemas.openxmlformats.org/drawingml/2006/main">
          <a:pPr algn="ctr"/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0.39339</cdr:x>
      <cdr:y>0.64145</cdr:y>
    </cdr:from>
    <cdr:to>
      <cdr:x>0.68168</cdr:x>
      <cdr:y>0.95724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47775" y="1857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0.58041</cdr:x>
      <cdr:y>0.81536</cdr:y>
    </cdr:from>
    <cdr:to>
      <cdr:x>0.8687</cdr:x>
      <cdr:y>0.99353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52993" y="2399789"/>
          <a:ext cx="821043" cy="52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Развитие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  малого</a:t>
          </a:r>
          <a:r>
            <a:rPr lang="ru-RU" sz="900" baseline="0">
              <a:latin typeface="Times New Roman" pitchFamily="18" charset="0"/>
              <a:cs typeface="Times New Roman" pitchFamily="18" charset="0"/>
            </a:rPr>
            <a:t> </a:t>
          </a:r>
        </a:p>
        <a:p xmlns:a="http://schemas.openxmlformats.org/drawingml/2006/main">
          <a:pPr algn="ctr"/>
          <a:r>
            <a:rPr lang="ru-RU" sz="900" baseline="0">
              <a:latin typeface="Times New Roman" pitchFamily="18" charset="0"/>
              <a:cs typeface="Times New Roman" pitchFamily="18" charset="0"/>
            </a:rPr>
            <a:t>бизнеса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2560983</xdr:colOff>
      <xdr:row>20</xdr:row>
      <xdr:rowOff>70403</xdr:rowOff>
    </xdr:from>
    <xdr:to>
      <xdr:col>6</xdr:col>
      <xdr:colOff>57979</xdr:colOff>
      <xdr:row>35</xdr:row>
      <xdr:rowOff>108503</xdr:rowOff>
    </xdr:to>
    <xdr:graphicFrame macro="">
      <xdr:nvGraphicFramePr>
        <xdr:cNvPr id="2" name="Диаграмма 1" descr="вадожа оатжом зщем зп мзц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935934</xdr:colOff>
      <xdr:row>4</xdr:row>
      <xdr:rowOff>99391</xdr:rowOff>
    </xdr:from>
    <xdr:to>
      <xdr:col>10</xdr:col>
      <xdr:colOff>41413</xdr:colOff>
      <xdr:row>20</xdr:row>
      <xdr:rowOff>91108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0.15541</cdr:x>
      <cdr:y>0.81423</cdr:y>
    </cdr:from>
    <cdr:to>
      <cdr:x>0.25348</cdr:x>
      <cdr:y>0.90532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46636" y="2357682"/>
          <a:ext cx="723575" cy="263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Культура </a:t>
          </a:r>
        </a:p>
      </cdr:txBody>
    </cdr:sp>
  </cdr:relSizeAnchor>
  <cdr:relSizeAnchor xmlns:cdr="http://schemas.openxmlformats.org/drawingml/2006/chartDrawing">
    <cdr:from>
      <cdr:x>0.25335</cdr:x>
      <cdr:y>0.81166</cdr:y>
    </cdr:from>
    <cdr:to>
      <cdr:x>0.34666</cdr:x>
      <cdr:y>0.90561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69236" y="2350233"/>
          <a:ext cx="688455" cy="272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Образование</a:t>
          </a:r>
        </a:p>
      </cdr:txBody>
    </cdr:sp>
  </cdr:relSizeAnchor>
  <cdr:relSizeAnchor xmlns:cdr="http://schemas.openxmlformats.org/drawingml/2006/chartDrawing">
    <cdr:from>
      <cdr:x>0.337</cdr:x>
      <cdr:y>0.81709</cdr:y>
    </cdr:from>
    <cdr:to>
      <cdr:x>0.44544</cdr:x>
      <cdr:y>0.91676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486471" y="2365968"/>
          <a:ext cx="800086" cy="288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Социальная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политика</a:t>
          </a:r>
        </a:p>
      </cdr:txBody>
    </cdr:sp>
  </cdr:relSizeAnchor>
  <cdr:relSizeAnchor xmlns:cdr="http://schemas.openxmlformats.org/drawingml/2006/chartDrawing">
    <cdr:from>
      <cdr:x>0.63315</cdr:x>
      <cdr:y>0.81379</cdr:y>
    </cdr:from>
    <cdr:to>
      <cdr:x>0.70251</cdr:x>
      <cdr:y>0.89388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671508" y="2356412"/>
          <a:ext cx="511749" cy="231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Экология</a:t>
          </a:r>
        </a:p>
      </cdr:txBody>
    </cdr:sp>
  </cdr:relSizeAnchor>
  <cdr:relSizeAnchor xmlns:cdr="http://schemas.openxmlformats.org/drawingml/2006/chartDrawing">
    <cdr:from>
      <cdr:x>0.44253</cdr:x>
      <cdr:y>0.81137</cdr:y>
    </cdr:from>
    <cdr:to>
      <cdr:x>0.52851</cdr:x>
      <cdr:y>0.8996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265051" y="2349403"/>
          <a:ext cx="634373" cy="255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Экономика</a:t>
          </a:r>
        </a:p>
      </cdr:txBody>
    </cdr:sp>
  </cdr:relSizeAnchor>
  <cdr:relSizeAnchor xmlns:cdr="http://schemas.openxmlformats.org/drawingml/2006/chartDrawing">
    <cdr:from>
      <cdr:x>0.53907</cdr:x>
      <cdr:y>0.81709</cdr:y>
    </cdr:from>
    <cdr:to>
      <cdr:x>0.62506</cdr:x>
      <cdr:y>0.90532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3977321" y="2365966"/>
          <a:ext cx="634447" cy="255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ЖКХ</a:t>
          </a:r>
        </a:p>
      </cdr:txBody>
    </cdr:sp>
  </cdr:relSizeAnchor>
  <cdr:relSizeAnchor xmlns:cdr="http://schemas.openxmlformats.org/drawingml/2006/chartDrawing">
    <cdr:from>
      <cdr:x>0.72745</cdr:x>
      <cdr:y>0.81665</cdr:y>
    </cdr:from>
    <cdr:to>
      <cdr:x>0.79681</cdr:x>
      <cdr:y>0.89674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367231" y="2364692"/>
          <a:ext cx="511748" cy="231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СМИ</a:t>
          </a:r>
        </a:p>
      </cdr:txBody>
    </cdr:sp>
  </cdr:relSizeAnchor>
  <cdr:relSizeAnchor xmlns:cdr="http://schemas.openxmlformats.org/drawingml/2006/chartDrawing">
    <cdr:from>
      <cdr:x>0.82399</cdr:x>
      <cdr:y>0.82237</cdr:y>
    </cdr:from>
    <cdr:to>
      <cdr:x>0.89335</cdr:x>
      <cdr:y>0.90246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079538" y="2381257"/>
          <a:ext cx="511748" cy="231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Спорт</a:t>
          </a:r>
        </a:p>
      </cdr:txBody>
    </cdr:sp>
  </cdr:relSizeAnchor>
  <cdr:relSizeAnchor xmlns:cdr="http://schemas.openxmlformats.org/drawingml/2006/chartDrawing">
    <cdr:from>
      <cdr:x>0.91468</cdr:x>
      <cdr:y>0.81951</cdr:y>
    </cdr:from>
    <cdr:to>
      <cdr:x>0.9899</cdr:x>
      <cdr:y>0.9282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6748644" y="2372972"/>
          <a:ext cx="554984" cy="314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Национальная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безопасность</a:t>
          </a:r>
        </a:p>
      </cdr:txBody>
    </cdr:sp>
  </cdr:relSizeAnchor>
  <cdr:relSizeAnchor xmlns:cdr="http://schemas.openxmlformats.org/drawingml/2006/chartDrawing">
    <cdr:from>
      <cdr:x>0.0741</cdr:x>
      <cdr:y>0.80807</cdr:y>
    </cdr:from>
    <cdr:to>
      <cdr:x>0.14347</cdr:x>
      <cdr:y>0.88816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546723" y="2339843"/>
          <a:ext cx="511822" cy="231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Государственные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вопросы</a:t>
          </a:r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437734</xdr:colOff>
      <xdr:row>11</xdr:row>
      <xdr:rowOff>65846</xdr:rowOff>
    </xdr:from>
    <xdr:to>
      <xdr:col>13</xdr:col>
      <xdr:colOff>371475</xdr:colOff>
      <xdr:row>29</xdr:row>
      <xdr:rowOff>190499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E76AFA1B-829C-4258-8694-DAA7EC9965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0.18215</cdr:x>
      <cdr:y>0.43209</cdr:y>
    </cdr:from>
    <cdr:to>
      <cdr:x>0.25712</cdr:x>
      <cdr:y>0.54099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4AEFFDD-DE1A-4445-9BA4-1E354ED7069A}"/>
            </a:ext>
          </a:extLst>
        </cdr:cNvPr>
        <cdr:cNvSpPr txBox="1"/>
      </cdr:nvSpPr>
      <cdr:spPr>
        <a:xfrm xmlns:a="http://schemas.openxmlformats.org/drawingml/2006/main">
          <a:off x="1894637" y="1535497"/>
          <a:ext cx="779849" cy="386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85487,3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0.46899</cdr:x>
      <cdr:y>0</cdr:y>
    </cdr:from>
    <cdr:to>
      <cdr:x>0.55074</cdr:x>
      <cdr:y>0.1233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A758E1E7-1A44-48C3-B643-31078E1476CB}"/>
            </a:ext>
          </a:extLst>
        </cdr:cNvPr>
        <cdr:cNvSpPr txBox="1"/>
      </cdr:nvSpPr>
      <cdr:spPr>
        <a:xfrm xmlns:a="http://schemas.openxmlformats.org/drawingml/2006/main">
          <a:off x="4878340" y="0"/>
          <a:ext cx="850259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400">
              <a:latin typeface="Times New Roman" pitchFamily="18" charset="0"/>
              <a:cs typeface="Times New Roman" pitchFamily="18" charset="0"/>
            </a:rPr>
            <a:t>Основные характеристики бюджета (тыс. руб.)</a:t>
          </a:r>
        </a:p>
        <a:p xmlns:a="http://schemas.openxmlformats.org/drawingml/2006/main">
          <a:pPr algn="ctr"/>
          <a:endParaRPr lang="ru-RU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0.23064</cdr:x>
      <cdr:y>0.44059</cdr:y>
    </cdr:from>
    <cdr:to>
      <cdr:x>0.30561</cdr:x>
      <cdr:y>0.54949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id="{2CECA73E-9F71-4F23-BB65-82057E1CC059}"/>
            </a:ext>
          </a:extLst>
        </cdr:cNvPr>
        <cdr:cNvSpPr txBox="1"/>
      </cdr:nvSpPr>
      <cdr:spPr>
        <a:xfrm xmlns:a="http://schemas.openxmlformats.org/drawingml/2006/main">
          <a:off x="2399016" y="1565703"/>
          <a:ext cx="779849" cy="386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85364,9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0.27465</cdr:x>
      <cdr:y>0.78709</cdr:y>
    </cdr:from>
    <cdr:to>
      <cdr:x>0.34962</cdr:x>
      <cdr:y>0.89599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25051520-A893-4E31-891C-F2B7791DF904}"/>
            </a:ext>
          </a:extLst>
        </cdr:cNvPr>
        <cdr:cNvSpPr txBox="1"/>
      </cdr:nvSpPr>
      <cdr:spPr>
        <a:xfrm xmlns:a="http://schemas.openxmlformats.org/drawingml/2006/main">
          <a:off x="2856818" y="2797047"/>
          <a:ext cx="779849" cy="386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122,4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0.43029</cdr:x>
      <cdr:y>0.78279</cdr:y>
    </cdr:from>
    <cdr:to>
      <cdr:x>0.50526</cdr:x>
      <cdr:y>0.8917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2CE43069-0A2D-4C01-91D0-E3B668D39B13}"/>
            </a:ext>
          </a:extLst>
        </cdr:cNvPr>
        <cdr:cNvSpPr txBox="1"/>
      </cdr:nvSpPr>
      <cdr:spPr>
        <a:xfrm xmlns:a="http://schemas.openxmlformats.org/drawingml/2006/main">
          <a:off x="4475736" y="2781778"/>
          <a:ext cx="779849" cy="386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619,2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0.33872</cdr:x>
      <cdr:y>0.42356</cdr:y>
    </cdr:from>
    <cdr:to>
      <cdr:x>0.41369</cdr:x>
      <cdr:y>0.53246</cdr:y>
    </cdr:to>
    <cdr:sp macro="" textlink="">
      <cdr:nvSpPr>
        <cdr:cNvPr id="27" name="TextBox 26">
          <a:extLst xmlns:a="http://schemas.openxmlformats.org/drawingml/2006/main">
            <a:ext uri="{FF2B5EF4-FFF2-40B4-BE49-F238E27FC236}">
              <a16:creationId xmlns:a16="http://schemas.microsoft.com/office/drawing/2014/main" id="{23C8F1B0-51B2-4625-B0A1-97E2F9844205}"/>
            </a:ext>
          </a:extLst>
        </cdr:cNvPr>
        <cdr:cNvSpPr txBox="1"/>
      </cdr:nvSpPr>
      <cdr:spPr>
        <a:xfrm xmlns:a="http://schemas.openxmlformats.org/drawingml/2006/main">
          <a:off x="3523269" y="1505181"/>
          <a:ext cx="779849" cy="38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88666,9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0.38356</cdr:x>
      <cdr:y>0.42666</cdr:y>
    </cdr:from>
    <cdr:to>
      <cdr:x>0.45853</cdr:x>
      <cdr:y>0.53556</cdr:y>
    </cdr:to>
    <cdr:sp macro="" textlink="">
      <cdr:nvSpPr>
        <cdr:cNvPr id="28" name="TextBox 27">
          <a:extLst xmlns:a="http://schemas.openxmlformats.org/drawingml/2006/main">
            <a:ext uri="{FF2B5EF4-FFF2-40B4-BE49-F238E27FC236}">
              <a16:creationId xmlns:a16="http://schemas.microsoft.com/office/drawing/2014/main" id="{B92D9B0B-092E-4D07-A682-7C4ADA4146A1}"/>
            </a:ext>
          </a:extLst>
        </cdr:cNvPr>
        <cdr:cNvSpPr txBox="1"/>
      </cdr:nvSpPr>
      <cdr:spPr>
        <a:xfrm xmlns:a="http://schemas.openxmlformats.org/drawingml/2006/main">
          <a:off x="3989682" y="1516214"/>
          <a:ext cx="779849" cy="386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88047,7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0.58713</cdr:x>
      <cdr:y>0.86533</cdr:y>
    </cdr:from>
    <cdr:to>
      <cdr:x>0.6621</cdr:x>
      <cdr:y>0.97424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E359F9A3-1E05-4373-83A5-7AB87219A22E}"/>
            </a:ext>
          </a:extLst>
        </cdr:cNvPr>
        <cdr:cNvSpPr txBox="1"/>
      </cdr:nvSpPr>
      <cdr:spPr>
        <a:xfrm xmlns:a="http://schemas.openxmlformats.org/drawingml/2006/main">
          <a:off x="6107132" y="3075097"/>
          <a:ext cx="779849" cy="386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-1912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0.49056</cdr:x>
      <cdr:y>0.24734</cdr:y>
    </cdr:from>
    <cdr:to>
      <cdr:x>0.56554</cdr:x>
      <cdr:y>0.35624</cdr:y>
    </cdr:to>
    <cdr:sp macro="" textlink="">
      <cdr:nvSpPr>
        <cdr:cNvPr id="30" name="TextBox 29">
          <a:extLst xmlns:a="http://schemas.openxmlformats.org/drawingml/2006/main">
            <a:ext uri="{FF2B5EF4-FFF2-40B4-BE49-F238E27FC236}">
              <a16:creationId xmlns:a16="http://schemas.microsoft.com/office/drawing/2014/main" id="{A7F43813-08FD-4114-B96F-915C09E7CFB0}"/>
            </a:ext>
          </a:extLst>
        </cdr:cNvPr>
        <cdr:cNvSpPr txBox="1"/>
      </cdr:nvSpPr>
      <cdr:spPr>
        <a:xfrm xmlns:a="http://schemas.openxmlformats.org/drawingml/2006/main">
          <a:off x="5102716" y="878960"/>
          <a:ext cx="779849" cy="386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133189,4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0.54004</cdr:x>
      <cdr:y>0.23543</cdr:y>
    </cdr:from>
    <cdr:to>
      <cdr:x>0.61501</cdr:x>
      <cdr:y>0.34433</cdr:y>
    </cdr:to>
    <cdr:sp macro="" textlink="">
      <cdr:nvSpPr>
        <cdr:cNvPr id="31" name="TextBox 30">
          <a:extLst xmlns:a="http://schemas.openxmlformats.org/drawingml/2006/main">
            <a:ext uri="{FF2B5EF4-FFF2-40B4-BE49-F238E27FC236}">
              <a16:creationId xmlns:a16="http://schemas.microsoft.com/office/drawing/2014/main" id="{DF801935-8637-48EB-8939-FDFCDA97DA50}"/>
            </a:ext>
          </a:extLst>
        </cdr:cNvPr>
        <cdr:cNvSpPr txBox="1"/>
      </cdr:nvSpPr>
      <cdr:spPr>
        <a:xfrm xmlns:a="http://schemas.openxmlformats.org/drawingml/2006/main">
          <a:off x="5617306" y="836648"/>
          <a:ext cx="779849" cy="386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135101,4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0.64807</cdr:x>
      <cdr:y>0.37937</cdr:y>
    </cdr:from>
    <cdr:to>
      <cdr:x>0.72304</cdr:x>
      <cdr:y>0.48827</cdr:y>
    </cdr:to>
    <cdr:sp macro="" textlink="">
      <cdr:nvSpPr>
        <cdr:cNvPr id="32" name="TextBox 31">
          <a:extLst xmlns:a="http://schemas.openxmlformats.org/drawingml/2006/main">
            <a:ext uri="{FF2B5EF4-FFF2-40B4-BE49-F238E27FC236}">
              <a16:creationId xmlns:a16="http://schemas.microsoft.com/office/drawing/2014/main" id="{840DC21B-8BBE-40AB-8A9C-2782DEA6A5F8}"/>
            </a:ext>
          </a:extLst>
        </cdr:cNvPr>
        <cdr:cNvSpPr txBox="1"/>
      </cdr:nvSpPr>
      <cdr:spPr>
        <a:xfrm xmlns:a="http://schemas.openxmlformats.org/drawingml/2006/main">
          <a:off x="6741016" y="1348150"/>
          <a:ext cx="779849" cy="386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101026,3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0.69477</cdr:x>
      <cdr:y>0.37669</cdr:y>
    </cdr:from>
    <cdr:to>
      <cdr:x>0.76974</cdr:x>
      <cdr:y>0.48559</cdr:y>
    </cdr:to>
    <cdr:sp macro="" textlink="">
      <cdr:nvSpPr>
        <cdr:cNvPr id="33" name="TextBox 32">
          <a:extLst xmlns:a="http://schemas.openxmlformats.org/drawingml/2006/main">
            <a:ext uri="{FF2B5EF4-FFF2-40B4-BE49-F238E27FC236}">
              <a16:creationId xmlns:a16="http://schemas.microsoft.com/office/drawing/2014/main" id="{96A0DC08-9643-4B0B-B930-7ADD0E344942}"/>
            </a:ext>
          </a:extLst>
        </cdr:cNvPr>
        <cdr:cNvSpPr txBox="1"/>
      </cdr:nvSpPr>
      <cdr:spPr>
        <a:xfrm xmlns:a="http://schemas.openxmlformats.org/drawingml/2006/main">
          <a:off x="7226791" y="1338625"/>
          <a:ext cx="779849" cy="386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101026,3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0.74134</cdr:x>
      <cdr:y>0.78603</cdr:y>
    </cdr:from>
    <cdr:to>
      <cdr:x>0.81631</cdr:x>
      <cdr:y>0.89493</cdr:y>
    </cdr:to>
    <cdr:sp macro="" textlink="">
      <cdr:nvSpPr>
        <cdr:cNvPr id="34" name="TextBox 1">
          <a:extLst xmlns:a="http://schemas.openxmlformats.org/drawingml/2006/main">
            <a:ext uri="{FF2B5EF4-FFF2-40B4-BE49-F238E27FC236}">
              <a16:creationId xmlns:a16="http://schemas.microsoft.com/office/drawing/2014/main" id="{029C614C-A638-4F3B-952A-2B1DDBFD0982}"/>
            </a:ext>
          </a:extLst>
        </cdr:cNvPr>
        <cdr:cNvSpPr txBox="1"/>
      </cdr:nvSpPr>
      <cdr:spPr>
        <a:xfrm xmlns:a="http://schemas.openxmlformats.org/drawingml/2006/main">
          <a:off x="7742784" y="2793284"/>
          <a:ext cx="783047" cy="386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0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0.89609</cdr:x>
      <cdr:y>0.78926</cdr:y>
    </cdr:from>
    <cdr:to>
      <cdr:x>0.97106</cdr:x>
      <cdr:y>0.89816</cdr:y>
    </cdr:to>
    <cdr:sp macro="" textlink="">
      <cdr:nvSpPr>
        <cdr:cNvPr id="35" name="TextBox 1">
          <a:extLst xmlns:a="http://schemas.openxmlformats.org/drawingml/2006/main">
            <a:ext uri="{FF2B5EF4-FFF2-40B4-BE49-F238E27FC236}">
              <a16:creationId xmlns:a16="http://schemas.microsoft.com/office/drawing/2014/main" id="{D5465B63-4E8A-44FE-AC7C-194FF9A463E6}"/>
            </a:ext>
          </a:extLst>
        </cdr:cNvPr>
        <cdr:cNvSpPr txBox="1"/>
      </cdr:nvSpPr>
      <cdr:spPr>
        <a:xfrm xmlns:a="http://schemas.openxmlformats.org/drawingml/2006/main">
          <a:off x="9359110" y="2804744"/>
          <a:ext cx="783047" cy="386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0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0.80282</cdr:x>
      <cdr:y>0.35788</cdr:y>
    </cdr:from>
    <cdr:to>
      <cdr:x>0.8778</cdr:x>
      <cdr:y>0.46679</cdr:y>
    </cdr:to>
    <cdr:sp macro="" textlink="">
      <cdr:nvSpPr>
        <cdr:cNvPr id="36" name="TextBox 35">
          <a:extLst xmlns:a="http://schemas.openxmlformats.org/drawingml/2006/main">
            <a:ext uri="{FF2B5EF4-FFF2-40B4-BE49-F238E27FC236}">
              <a16:creationId xmlns:a16="http://schemas.microsoft.com/office/drawing/2014/main" id="{9C50C4E4-6F48-41EB-9F8B-DE9E3B8344EB}"/>
            </a:ext>
          </a:extLst>
        </cdr:cNvPr>
        <cdr:cNvSpPr txBox="1"/>
      </cdr:nvSpPr>
      <cdr:spPr>
        <a:xfrm xmlns:a="http://schemas.openxmlformats.org/drawingml/2006/main">
          <a:off x="8350741" y="1271799"/>
          <a:ext cx="779849" cy="386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105600,7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0.85136</cdr:x>
      <cdr:y>0.35788</cdr:y>
    </cdr:from>
    <cdr:to>
      <cdr:x>0.92633</cdr:x>
      <cdr:y>0.46679</cdr:y>
    </cdr:to>
    <cdr:sp macro="" textlink="">
      <cdr:nvSpPr>
        <cdr:cNvPr id="37" name="TextBox 36">
          <a:extLst xmlns:a="http://schemas.openxmlformats.org/drawingml/2006/main">
            <a:ext uri="{FF2B5EF4-FFF2-40B4-BE49-F238E27FC236}">
              <a16:creationId xmlns:a16="http://schemas.microsoft.com/office/drawing/2014/main" id="{4C96E232-0A5C-4E80-860C-67724A9CB2AB}"/>
            </a:ext>
          </a:extLst>
        </cdr:cNvPr>
        <cdr:cNvSpPr txBox="1"/>
      </cdr:nvSpPr>
      <cdr:spPr>
        <a:xfrm xmlns:a="http://schemas.openxmlformats.org/drawingml/2006/main">
          <a:off x="8855566" y="1271799"/>
          <a:ext cx="779849" cy="386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105600,7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0.2137</cdr:x>
      <cdr:y>0.11695</cdr:y>
    </cdr:from>
    <cdr:to>
      <cdr:x>0.29544</cdr:x>
      <cdr:y>0.24025</cdr:y>
    </cdr:to>
    <cdr:sp macro="" textlink="">
      <cdr:nvSpPr>
        <cdr:cNvPr id="38" name="TextBox 1">
          <a:extLst xmlns:a="http://schemas.openxmlformats.org/drawingml/2006/main">
            <a:ext uri="{FF2B5EF4-FFF2-40B4-BE49-F238E27FC236}">
              <a16:creationId xmlns:a16="http://schemas.microsoft.com/office/drawing/2014/main" id="{6E0CC4B5-7D0F-43D9-851D-3EEDDDB320A9}"/>
            </a:ext>
          </a:extLst>
        </cdr:cNvPr>
        <cdr:cNvSpPr txBox="1"/>
      </cdr:nvSpPr>
      <cdr:spPr>
        <a:xfrm xmlns:a="http://schemas.openxmlformats.org/drawingml/2006/main">
          <a:off x="2222825" y="415595"/>
          <a:ext cx="850258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2021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(факт)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0.36021</cdr:x>
      <cdr:y>0.12499</cdr:y>
    </cdr:from>
    <cdr:to>
      <cdr:x>0.44195</cdr:x>
      <cdr:y>0.24829</cdr:y>
    </cdr:to>
    <cdr:sp macro="" textlink="">
      <cdr:nvSpPr>
        <cdr:cNvPr id="39" name="TextBox 1">
          <a:extLst xmlns:a="http://schemas.openxmlformats.org/drawingml/2006/main">
            <a:ext uri="{FF2B5EF4-FFF2-40B4-BE49-F238E27FC236}">
              <a16:creationId xmlns:a16="http://schemas.microsoft.com/office/drawing/2014/main" id="{18E11180-AACC-4AE9-A4CC-5824F35F8A33}"/>
            </a:ext>
          </a:extLst>
        </cdr:cNvPr>
        <cdr:cNvSpPr txBox="1"/>
      </cdr:nvSpPr>
      <cdr:spPr>
        <a:xfrm xmlns:a="http://schemas.openxmlformats.org/drawingml/2006/main">
          <a:off x="3746825" y="444170"/>
          <a:ext cx="850258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2022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(факт)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0.51497</cdr:x>
      <cdr:y>0.11695</cdr:y>
    </cdr:from>
    <cdr:to>
      <cdr:x>0.59671</cdr:x>
      <cdr:y>0.24025</cdr:y>
    </cdr:to>
    <cdr:sp macro="" textlink="">
      <cdr:nvSpPr>
        <cdr:cNvPr id="40" name="TextBox 1">
          <a:extLst xmlns:a="http://schemas.openxmlformats.org/drawingml/2006/main">
            <a:ext uri="{FF2B5EF4-FFF2-40B4-BE49-F238E27FC236}">
              <a16:creationId xmlns:a16="http://schemas.microsoft.com/office/drawing/2014/main" id="{B7931B86-D34F-4411-9D39-47AF342ABED4}"/>
            </a:ext>
          </a:extLst>
        </cdr:cNvPr>
        <cdr:cNvSpPr txBox="1"/>
      </cdr:nvSpPr>
      <cdr:spPr>
        <a:xfrm xmlns:a="http://schemas.openxmlformats.org/drawingml/2006/main">
          <a:off x="5356550" y="415595"/>
          <a:ext cx="850258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2023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(план)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0.66789</cdr:x>
      <cdr:y>0.11695</cdr:y>
    </cdr:from>
    <cdr:to>
      <cdr:x>0.74963</cdr:x>
      <cdr:y>0.24025</cdr:y>
    </cdr:to>
    <cdr:sp macro="" textlink="">
      <cdr:nvSpPr>
        <cdr:cNvPr id="41" name="TextBox 1">
          <a:extLst xmlns:a="http://schemas.openxmlformats.org/drawingml/2006/main">
            <a:ext uri="{FF2B5EF4-FFF2-40B4-BE49-F238E27FC236}">
              <a16:creationId xmlns:a16="http://schemas.microsoft.com/office/drawing/2014/main" id="{775380FA-3914-4722-97DE-CE0C082C264F}"/>
            </a:ext>
          </a:extLst>
        </cdr:cNvPr>
        <cdr:cNvSpPr txBox="1"/>
      </cdr:nvSpPr>
      <cdr:spPr>
        <a:xfrm xmlns:a="http://schemas.openxmlformats.org/drawingml/2006/main">
          <a:off x="6947225" y="415595"/>
          <a:ext cx="850258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2024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(план)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0.82448</cdr:x>
      <cdr:y>0.11963</cdr:y>
    </cdr:from>
    <cdr:to>
      <cdr:x>0.90622</cdr:x>
      <cdr:y>0.24293</cdr:y>
    </cdr:to>
    <cdr:sp macro="" textlink="">
      <cdr:nvSpPr>
        <cdr:cNvPr id="42" name="TextBox 1">
          <a:extLst xmlns:a="http://schemas.openxmlformats.org/drawingml/2006/main">
            <a:ext uri="{FF2B5EF4-FFF2-40B4-BE49-F238E27FC236}">
              <a16:creationId xmlns:a16="http://schemas.microsoft.com/office/drawing/2014/main" id="{5BED40FF-56C7-40AE-9779-C425E923BB64}"/>
            </a:ext>
          </a:extLst>
        </cdr:cNvPr>
        <cdr:cNvSpPr txBox="1"/>
      </cdr:nvSpPr>
      <cdr:spPr>
        <a:xfrm xmlns:a="http://schemas.openxmlformats.org/drawingml/2006/main">
          <a:off x="8576000" y="425120"/>
          <a:ext cx="850258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2025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(план)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12</xdr:row>
      <xdr:rowOff>66675</xdr:rowOff>
    </xdr:from>
    <xdr:to>
      <xdr:col>13</xdr:col>
      <xdr:colOff>371475</xdr:colOff>
      <xdr:row>29</xdr:row>
      <xdr:rowOff>190499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27413F7-D113-4283-B00D-6AA12235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0.12097</cdr:x>
      <cdr:y>0.80466</cdr:y>
    </cdr:from>
    <cdr:to>
      <cdr:x>0.19594</cdr:x>
      <cdr:y>0.91356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4AEFFDD-DE1A-4445-9BA4-1E354ED7069A}"/>
            </a:ext>
          </a:extLst>
        </cdr:cNvPr>
        <cdr:cNvSpPr txBox="1"/>
      </cdr:nvSpPr>
      <cdr:spPr>
        <a:xfrm xmlns:a="http://schemas.openxmlformats.org/drawingml/2006/main">
          <a:off x="1092310" y="2859473"/>
          <a:ext cx="676956" cy="3869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1600,5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0.47004</cdr:x>
      <cdr:y>0.02765</cdr:y>
    </cdr:from>
    <cdr:to>
      <cdr:x>0.55179</cdr:x>
      <cdr:y>0.15095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A758E1E7-1A44-48C3-B643-31078E1476CB}"/>
            </a:ext>
          </a:extLst>
        </cdr:cNvPr>
        <cdr:cNvSpPr txBox="1"/>
      </cdr:nvSpPr>
      <cdr:spPr>
        <a:xfrm xmlns:a="http://schemas.openxmlformats.org/drawingml/2006/main">
          <a:off x="4244364" y="92980"/>
          <a:ext cx="738178" cy="414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400">
              <a:latin typeface="Times New Roman" pitchFamily="18" charset="0"/>
              <a:cs typeface="Times New Roman" pitchFamily="18" charset="0"/>
            </a:rPr>
            <a:t>Расходы</a:t>
          </a:r>
          <a:r>
            <a:rPr lang="ru-RU" sz="1400" baseline="0">
              <a:latin typeface="Times New Roman" pitchFamily="18" charset="0"/>
              <a:cs typeface="Times New Roman" pitchFamily="18" charset="0"/>
            </a:rPr>
            <a:t> на 1 жителя МО МО Северный</a:t>
          </a:r>
          <a:r>
            <a:rPr lang="ru-RU" sz="1400">
              <a:latin typeface="Times New Roman" pitchFamily="18" charset="0"/>
              <a:cs typeface="Times New Roman" pitchFamily="18" charset="0"/>
            </a:rPr>
            <a:t> (руб.)</a:t>
          </a:r>
        </a:p>
        <a:p xmlns:a="http://schemas.openxmlformats.org/drawingml/2006/main">
          <a:pPr algn="ctr"/>
          <a:endParaRPr lang="ru-RU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0.27465</cdr:x>
      <cdr:y>0.78709</cdr:y>
    </cdr:from>
    <cdr:to>
      <cdr:x>0.34962</cdr:x>
      <cdr:y>0.89599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25051520-A893-4E31-891C-F2B7791DF904}"/>
            </a:ext>
          </a:extLst>
        </cdr:cNvPr>
        <cdr:cNvSpPr txBox="1"/>
      </cdr:nvSpPr>
      <cdr:spPr>
        <a:xfrm xmlns:a="http://schemas.openxmlformats.org/drawingml/2006/main">
          <a:off x="2856818" y="2797047"/>
          <a:ext cx="779849" cy="386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1683,7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0.48198</cdr:x>
      <cdr:y>0.32177</cdr:y>
    </cdr:from>
    <cdr:to>
      <cdr:x>0.55695</cdr:x>
      <cdr:y>0.43068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2CE43069-0A2D-4C01-91D0-E3B668D39B13}"/>
            </a:ext>
          </a:extLst>
        </cdr:cNvPr>
        <cdr:cNvSpPr txBox="1"/>
      </cdr:nvSpPr>
      <cdr:spPr>
        <a:xfrm xmlns:a="http://schemas.openxmlformats.org/drawingml/2006/main">
          <a:off x="4352115" y="1143464"/>
          <a:ext cx="676956" cy="387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2583,5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0.66624</cdr:x>
      <cdr:y>0.64286</cdr:y>
    </cdr:from>
    <cdr:to>
      <cdr:x>0.74121</cdr:x>
      <cdr:y>0.75177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E359F9A3-1E05-4373-83A5-7AB87219A22E}"/>
            </a:ext>
          </a:extLst>
        </cdr:cNvPr>
        <cdr:cNvSpPr txBox="1"/>
      </cdr:nvSpPr>
      <cdr:spPr>
        <a:xfrm xmlns:a="http://schemas.openxmlformats.org/drawingml/2006/main">
          <a:off x="6015983" y="2284508"/>
          <a:ext cx="676956" cy="387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1931,9</a:t>
          </a:r>
        </a:p>
        <a:p xmlns:a="http://schemas.openxmlformats.org/drawingml/2006/main">
          <a:pPr algn="ctr"/>
          <a:endParaRPr lang="ru-RU" sz="9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0.84081</cdr:x>
      <cdr:y>0.60447</cdr:y>
    </cdr:from>
    <cdr:to>
      <cdr:x>0.91578</cdr:x>
      <cdr:y>0.71338</cdr:y>
    </cdr:to>
    <cdr:sp macro="" textlink="">
      <cdr:nvSpPr>
        <cdr:cNvPr id="37" name="TextBox 36">
          <a:extLst xmlns:a="http://schemas.openxmlformats.org/drawingml/2006/main">
            <a:ext uri="{FF2B5EF4-FFF2-40B4-BE49-F238E27FC236}">
              <a16:creationId xmlns:a16="http://schemas.microsoft.com/office/drawing/2014/main" id="{4C96E232-0A5C-4E80-860C-67724A9CB2AB}"/>
            </a:ext>
          </a:extLst>
        </cdr:cNvPr>
        <cdr:cNvSpPr txBox="1"/>
      </cdr:nvSpPr>
      <cdr:spPr>
        <a:xfrm xmlns:a="http://schemas.openxmlformats.org/drawingml/2006/main">
          <a:off x="7592275" y="2148081"/>
          <a:ext cx="676957" cy="387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2019,3</a:t>
          </a: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endParaRPr lang="ru-RU" sz="10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0.1367</cdr:x>
      <cdr:y>0.18664</cdr:y>
    </cdr:from>
    <cdr:to>
      <cdr:x>0.21844</cdr:x>
      <cdr:y>0.30994</cdr:y>
    </cdr:to>
    <cdr:sp macro="" textlink="">
      <cdr:nvSpPr>
        <cdr:cNvPr id="38" name="TextBox 1">
          <a:extLst xmlns:a="http://schemas.openxmlformats.org/drawingml/2006/main">
            <a:ext uri="{FF2B5EF4-FFF2-40B4-BE49-F238E27FC236}">
              <a16:creationId xmlns:a16="http://schemas.microsoft.com/office/drawing/2014/main" id="{6E0CC4B5-7D0F-43D9-851D-3EEDDDB320A9}"/>
            </a:ext>
          </a:extLst>
        </cdr:cNvPr>
        <cdr:cNvSpPr txBox="1"/>
      </cdr:nvSpPr>
      <cdr:spPr>
        <a:xfrm xmlns:a="http://schemas.openxmlformats.org/drawingml/2006/main">
          <a:off x="1234322" y="663250"/>
          <a:ext cx="738088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2021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(факт)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0.30325</cdr:x>
      <cdr:y>0.192</cdr:y>
    </cdr:from>
    <cdr:to>
      <cdr:x>0.38499</cdr:x>
      <cdr:y>0.3153</cdr:y>
    </cdr:to>
    <cdr:sp macro="" textlink="">
      <cdr:nvSpPr>
        <cdr:cNvPr id="39" name="TextBox 1">
          <a:extLst xmlns:a="http://schemas.openxmlformats.org/drawingml/2006/main">
            <a:ext uri="{FF2B5EF4-FFF2-40B4-BE49-F238E27FC236}">
              <a16:creationId xmlns:a16="http://schemas.microsoft.com/office/drawing/2014/main" id="{18E11180-AACC-4AE9-A4CC-5824F35F8A33}"/>
            </a:ext>
          </a:extLst>
        </cdr:cNvPr>
        <cdr:cNvSpPr txBox="1"/>
      </cdr:nvSpPr>
      <cdr:spPr>
        <a:xfrm xmlns:a="http://schemas.openxmlformats.org/drawingml/2006/main">
          <a:off x="2738238" y="682296"/>
          <a:ext cx="738088" cy="438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2022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(факт)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0.47911</cdr:x>
      <cdr:y>0.18932</cdr:y>
    </cdr:from>
    <cdr:to>
      <cdr:x>0.56084</cdr:x>
      <cdr:y>0.31262</cdr:y>
    </cdr:to>
    <cdr:sp macro="" textlink="">
      <cdr:nvSpPr>
        <cdr:cNvPr id="40" name="TextBox 1">
          <a:extLst xmlns:a="http://schemas.openxmlformats.org/drawingml/2006/main">
            <a:ext uri="{FF2B5EF4-FFF2-40B4-BE49-F238E27FC236}">
              <a16:creationId xmlns:a16="http://schemas.microsoft.com/office/drawing/2014/main" id="{B7931B86-D34F-4411-9D39-47AF342ABED4}"/>
            </a:ext>
          </a:extLst>
        </cdr:cNvPr>
        <cdr:cNvSpPr txBox="1"/>
      </cdr:nvSpPr>
      <cdr:spPr>
        <a:xfrm xmlns:a="http://schemas.openxmlformats.org/drawingml/2006/main">
          <a:off x="4326175" y="672775"/>
          <a:ext cx="738087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2023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(план)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0.66789</cdr:x>
      <cdr:y>0.18396</cdr:y>
    </cdr:from>
    <cdr:to>
      <cdr:x>0.74963</cdr:x>
      <cdr:y>0.30726</cdr:y>
    </cdr:to>
    <cdr:sp macro="" textlink="">
      <cdr:nvSpPr>
        <cdr:cNvPr id="41" name="TextBox 1">
          <a:extLst xmlns:a="http://schemas.openxmlformats.org/drawingml/2006/main">
            <a:ext uri="{FF2B5EF4-FFF2-40B4-BE49-F238E27FC236}">
              <a16:creationId xmlns:a16="http://schemas.microsoft.com/office/drawing/2014/main" id="{775380FA-3914-4722-97DE-CE0C082C264F}"/>
            </a:ext>
          </a:extLst>
        </cdr:cNvPr>
        <cdr:cNvSpPr txBox="1"/>
      </cdr:nvSpPr>
      <cdr:spPr>
        <a:xfrm xmlns:a="http://schemas.openxmlformats.org/drawingml/2006/main">
          <a:off x="6030846" y="653725"/>
          <a:ext cx="738088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2024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(план)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0.83608</cdr:x>
      <cdr:y>0.18664</cdr:y>
    </cdr:from>
    <cdr:to>
      <cdr:x>0.91782</cdr:x>
      <cdr:y>0.30994</cdr:y>
    </cdr:to>
    <cdr:sp macro="" textlink="">
      <cdr:nvSpPr>
        <cdr:cNvPr id="42" name="TextBox 1">
          <a:extLst xmlns:a="http://schemas.openxmlformats.org/drawingml/2006/main">
            <a:ext uri="{FF2B5EF4-FFF2-40B4-BE49-F238E27FC236}">
              <a16:creationId xmlns:a16="http://schemas.microsoft.com/office/drawing/2014/main" id="{5BED40FF-56C7-40AE-9779-C425E923BB64}"/>
            </a:ext>
          </a:extLst>
        </cdr:cNvPr>
        <cdr:cNvSpPr txBox="1"/>
      </cdr:nvSpPr>
      <cdr:spPr>
        <a:xfrm xmlns:a="http://schemas.openxmlformats.org/drawingml/2006/main">
          <a:off x="7549582" y="663249"/>
          <a:ext cx="738088" cy="43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2025 год</a:t>
          </a:r>
        </a:p>
        <a:p xmlns:a="http://schemas.openxmlformats.org/drawingml/2006/main">
          <a:pPr algn="ctr"/>
          <a:r>
            <a:rPr lang="ru-RU" sz="1200" b="1" i="1">
              <a:latin typeface="Times New Roman" pitchFamily="18" charset="0"/>
              <a:cs typeface="Times New Roman" pitchFamily="18" charset="0"/>
            </a:rPr>
            <a:t>(план)</a:t>
          </a:r>
        </a:p>
        <a:p xmlns:a="http://schemas.openxmlformats.org/drawingml/2006/main">
          <a:pPr algn="ctr"/>
          <a:endParaRPr lang="ru-RU" sz="800" b="1" i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2864644</xdr:colOff>
      <xdr:row>10</xdr:row>
      <xdr:rowOff>116682</xdr:rowOff>
    </xdr:from>
    <xdr:to>
      <xdr:col>2</xdr:col>
      <xdr:colOff>178594</xdr:colOff>
      <xdr:row>25</xdr:row>
      <xdr:rowOff>154782</xdr:rowOff>
    </xdr:to>
    <xdr:graphicFrame macro="">
      <xdr:nvGraphicFramePr>
        <xdr:cNvPr id="2" name="Диаграмма 1" descr="вадожа оатжом зщем зп мзц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0.22615</cdr:x>
      <cdr:y>0.86831</cdr:y>
    </cdr:from>
    <cdr:to>
      <cdr:x>0.58182</cdr:x>
      <cdr:y>0.9815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16347" y="2514287"/>
          <a:ext cx="969318" cy="327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Охрана</a:t>
          </a:r>
          <a:r>
            <a:rPr lang="ru-RU" sz="800" baseline="0">
              <a:latin typeface="Times New Roman" pitchFamily="18" charset="0"/>
              <a:cs typeface="Times New Roman" pitchFamily="18" charset="0"/>
            </a:rPr>
            <a:t> семьи </a:t>
          </a:r>
        </a:p>
        <a:p xmlns:a="http://schemas.openxmlformats.org/drawingml/2006/main">
          <a:pPr algn="ctr"/>
          <a:r>
            <a:rPr lang="ru-RU" sz="800" baseline="0">
              <a:latin typeface="Times New Roman" pitchFamily="18" charset="0"/>
              <a:cs typeface="Times New Roman" pitchFamily="18" charset="0"/>
            </a:rPr>
            <a:t>и детства</a:t>
          </a:r>
          <a:endParaRPr lang="ru-RU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0.59531</cdr:x>
      <cdr:y>0.85392</cdr:y>
    </cdr:from>
    <cdr:to>
      <cdr:x>0.95098</cdr:x>
      <cdr:y>0.96711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622425" y="2472615"/>
          <a:ext cx="969318" cy="327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Социальное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обеспечение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начеления</a:t>
          </a:r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3114674</xdr:colOff>
      <xdr:row>17</xdr:row>
      <xdr:rowOff>38099</xdr:rowOff>
    </xdr:from>
    <xdr:to>
      <xdr:col>2</xdr:col>
      <xdr:colOff>1066799</xdr:colOff>
      <xdr:row>34</xdr:row>
      <xdr:rowOff>123824</xdr:rowOff>
    </xdr:to>
    <xdr:graphicFrame macro="">
      <xdr:nvGraphicFramePr>
        <xdr:cNvPr id="2" name="Диаграмма 1" descr="вадожа оатжом зщем зп мзц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0.30931</cdr:x>
      <cdr:y>0.51645</cdr:y>
    </cdr:from>
    <cdr:to>
      <cdr:x>0.5976</cdr:x>
      <cdr:y>0.83224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81075" y="1495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0.22914</cdr:x>
      <cdr:y>0.82655</cdr:y>
    </cdr:from>
    <cdr:to>
      <cdr:x>0.51743</cdr:x>
      <cdr:y>0.95416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70438" y="2747649"/>
          <a:ext cx="969318" cy="424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Развитие</a:t>
          </a:r>
          <a:r>
            <a:rPr lang="ru-RU" sz="900" baseline="0">
              <a:latin typeface="Times New Roman" pitchFamily="18" charset="0"/>
              <a:cs typeface="Times New Roman" pitchFamily="18" charset="0"/>
            </a:rPr>
            <a:t> физкультуры </a:t>
          </a:r>
        </a:p>
        <a:p xmlns:a="http://schemas.openxmlformats.org/drawingml/2006/main">
          <a:pPr algn="ctr"/>
          <a:r>
            <a:rPr lang="ru-RU" sz="900" baseline="0">
              <a:latin typeface="Times New Roman" pitchFamily="18" charset="0"/>
              <a:cs typeface="Times New Roman" pitchFamily="18" charset="0"/>
            </a:rPr>
            <a:t>и массовго спорта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0.39339</cdr:x>
      <cdr:y>0.64145</cdr:y>
    </cdr:from>
    <cdr:to>
      <cdr:x>0.68168</cdr:x>
      <cdr:y>0.95724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47775" y="1857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0.58608</cdr:x>
      <cdr:y>0.82369</cdr:y>
    </cdr:from>
    <cdr:to>
      <cdr:x>0.87437</cdr:x>
      <cdr:y>0.97421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970588" y="2738124"/>
          <a:ext cx="969318" cy="500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Учреждение печатного 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средства массовой 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информации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0.30931</cdr:x>
      <cdr:y>0.51645</cdr:y>
    </cdr:from>
    <cdr:to>
      <cdr:x>0.5976</cdr:x>
      <cdr:y>0.83224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81075" y="1495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0.33757</cdr:x>
      <cdr:y>0.77781</cdr:y>
    </cdr:from>
    <cdr:to>
      <cdr:x>0.68029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99507" y="2267317"/>
          <a:ext cx="913219" cy="647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Сбор и обмен информацией,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подготовка неработающего</a:t>
          </a:r>
          <a:r>
            <a:rPr lang="ru-RU" sz="900" baseline="0">
              <a:latin typeface="Times New Roman" pitchFamily="18" charset="0"/>
              <a:cs typeface="Times New Roman" pitchFamily="18" charset="0"/>
            </a:rPr>
            <a:t> </a:t>
          </a:r>
        </a:p>
        <a:p xmlns:a="http://schemas.openxmlformats.org/drawingml/2006/main">
          <a:pPr algn="ctr"/>
          <a:r>
            <a:rPr lang="ru-RU" sz="900" baseline="0">
              <a:latin typeface="Times New Roman" pitchFamily="18" charset="0"/>
              <a:cs typeface="Times New Roman" pitchFamily="18" charset="0"/>
            </a:rPr>
            <a:t>населения способам защиты</a:t>
          </a:r>
        </a:p>
        <a:p xmlns:a="http://schemas.openxmlformats.org/drawingml/2006/main">
          <a:pPr algn="ctr"/>
          <a:r>
            <a:rPr lang="ru-RU" sz="900" baseline="0">
              <a:latin typeface="Times New Roman" pitchFamily="18" charset="0"/>
              <a:cs typeface="Times New Roman" pitchFamily="18" charset="0"/>
            </a:rPr>
            <a:t>и действиям в ЧС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0.39339</cdr:x>
      <cdr:y>0.64145</cdr:y>
    </cdr:from>
    <cdr:to>
      <cdr:x>0.68168</cdr:x>
      <cdr:y>0.95724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47775" y="1857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3114674</xdr:colOff>
      <xdr:row>17</xdr:row>
      <xdr:rowOff>38099</xdr:rowOff>
    </xdr:from>
    <xdr:to>
      <xdr:col>2</xdr:col>
      <xdr:colOff>1066799</xdr:colOff>
      <xdr:row>34</xdr:row>
      <xdr:rowOff>123824</xdr:rowOff>
    </xdr:to>
    <xdr:graphicFrame macro="">
      <xdr:nvGraphicFramePr>
        <xdr:cNvPr id="2" name="Диаграмма 1" descr="вадожа оатжом зщем зп мзц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0.30931</cdr:x>
      <cdr:y>0.51645</cdr:y>
    </cdr:from>
    <cdr:to>
      <cdr:x>0.5976</cdr:x>
      <cdr:y>0.83224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81075" y="1495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0.22914</cdr:x>
      <cdr:y>0.82655</cdr:y>
    </cdr:from>
    <cdr:to>
      <cdr:x>0.51743</cdr:x>
      <cdr:y>0.95416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70438" y="2747649"/>
          <a:ext cx="969318" cy="424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Защита</a:t>
          </a:r>
          <a:r>
            <a:rPr lang="ru-RU" sz="900" baseline="0">
              <a:latin typeface="Times New Roman" pitchFamily="18" charset="0"/>
              <a:cs typeface="Times New Roman" pitchFamily="18" charset="0"/>
            </a:rPr>
            <a:t> прав </a:t>
          </a:r>
        </a:p>
        <a:p xmlns:a="http://schemas.openxmlformats.org/drawingml/2006/main">
          <a:pPr algn="ctr"/>
          <a:r>
            <a:rPr lang="ru-RU" sz="900" baseline="0">
              <a:latin typeface="Times New Roman" pitchFamily="18" charset="0"/>
              <a:cs typeface="Times New Roman" pitchFamily="18" charset="0"/>
            </a:rPr>
            <a:t>потребителей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0.39339</cdr:x>
      <cdr:y>0.64145</cdr:y>
    </cdr:from>
    <cdr:to>
      <cdr:x>0.68168</cdr:x>
      <cdr:y>0.95724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47775" y="1857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0.58608</cdr:x>
      <cdr:y>0.82369</cdr:y>
    </cdr:from>
    <cdr:to>
      <cdr:x>0.87437</cdr:x>
      <cdr:y>0.97421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970588" y="2738124"/>
          <a:ext cx="969318" cy="500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Содействие жителям 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по вопросам 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создания ТСЖ</a:t>
          </a:r>
        </a:p>
      </cdr:txBody>
    </cdr:sp>
  </cdr:relSizeAnchor>
</c:userShapes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3114674</xdr:colOff>
      <xdr:row>16</xdr:row>
      <xdr:rowOff>190499</xdr:rowOff>
    </xdr:from>
    <xdr:to>
      <xdr:col>2</xdr:col>
      <xdr:colOff>1066799</xdr:colOff>
      <xdr:row>35</xdr:row>
      <xdr:rowOff>0</xdr:rowOff>
    </xdr:to>
    <xdr:graphicFrame macro="">
      <xdr:nvGraphicFramePr>
        <xdr:cNvPr id="2" name="Диаграмма 1" descr="вадожа оатжом зщем зп мзц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0.30931</cdr:x>
      <cdr:y>0.51645</cdr:y>
    </cdr:from>
    <cdr:to>
      <cdr:x>0.5976</cdr:x>
      <cdr:y>0.83224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81075" y="1495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0.17815</cdr:x>
      <cdr:y>0.80728</cdr:y>
    </cdr:from>
    <cdr:to>
      <cdr:x>0.50992</cdr:x>
      <cdr:y>0.99444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98993" y="2768166"/>
          <a:ext cx="1115508" cy="64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Временное 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трудоустройство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н/летних в возрасте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от 14 до 18 лет</a:t>
          </a:r>
        </a:p>
        <a:p xmlns:a="http://schemas.openxmlformats.org/drawingml/2006/main">
          <a:pPr algn="ctr"/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0.39339</cdr:x>
      <cdr:y>0.64145</cdr:y>
    </cdr:from>
    <cdr:to>
      <cdr:x>0.68168</cdr:x>
      <cdr:y>0.95724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47775" y="1857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0.58041</cdr:x>
      <cdr:y>0.81536</cdr:y>
    </cdr:from>
    <cdr:to>
      <cdr:x>0.8687</cdr:x>
      <cdr:y>0.96588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951541" y="2795859"/>
          <a:ext cx="969325" cy="516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Развитие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  малого</a:t>
          </a:r>
          <a:r>
            <a:rPr lang="ru-RU" sz="900" baseline="0">
              <a:latin typeface="Times New Roman" pitchFamily="18" charset="0"/>
              <a:cs typeface="Times New Roman" pitchFamily="18" charset="0"/>
            </a:rPr>
            <a:t> </a:t>
          </a:r>
        </a:p>
        <a:p xmlns:a="http://schemas.openxmlformats.org/drawingml/2006/main">
          <a:pPr algn="ctr"/>
          <a:r>
            <a:rPr lang="ru-RU" sz="900" baseline="0">
              <a:latin typeface="Times New Roman" pitchFamily="18" charset="0"/>
              <a:cs typeface="Times New Roman" pitchFamily="18" charset="0"/>
            </a:rPr>
            <a:t>бизнеса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3114674</xdr:colOff>
      <xdr:row>16</xdr:row>
      <xdr:rowOff>190499</xdr:rowOff>
    </xdr:from>
    <xdr:to>
      <xdr:col>1</xdr:col>
      <xdr:colOff>5114925</xdr:colOff>
      <xdr:row>35</xdr:row>
      <xdr:rowOff>0</xdr:rowOff>
    </xdr:to>
    <xdr:graphicFrame macro="">
      <xdr:nvGraphicFramePr>
        <xdr:cNvPr id="2" name="Диаграмма 1" descr="вадожа оатжом зщем зп мзц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1000125</xdr:colOff>
      <xdr:row>13</xdr:row>
      <xdr:rowOff>76200</xdr:rowOff>
    </xdr:from>
    <xdr:to>
      <xdr:col>5</xdr:col>
      <xdr:colOff>600075</xdr:colOff>
      <xdr:row>26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Год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Го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34350" y="25527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0.30931</cdr:x>
      <cdr:y>0.51645</cdr:y>
    </cdr:from>
    <cdr:to>
      <cdr:x>0.5976</cdr:x>
      <cdr:y>0.83224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81075" y="1495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0.35434</cdr:x>
      <cdr:y>0.79061</cdr:y>
    </cdr:from>
    <cdr:to>
      <cdr:x>0.68611</cdr:x>
      <cdr:y>0.97777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8770" y="2711014"/>
          <a:ext cx="663623" cy="641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Осуществление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экологического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просвещения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и воспитания</a:t>
          </a:r>
        </a:p>
      </cdr:txBody>
    </cdr:sp>
  </cdr:relSizeAnchor>
  <cdr:relSizeAnchor xmlns:cdr="http://schemas.openxmlformats.org/drawingml/2006/chartDrawing">
    <cdr:from>
      <cdr:x>0.39339</cdr:x>
      <cdr:y>0.64145</cdr:y>
    </cdr:from>
    <cdr:to>
      <cdr:x>0.68168</cdr:x>
      <cdr:y>0.95724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47775" y="1857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3171824</xdr:colOff>
      <xdr:row>16</xdr:row>
      <xdr:rowOff>190499</xdr:rowOff>
    </xdr:from>
    <xdr:to>
      <xdr:col>2</xdr:col>
      <xdr:colOff>571499</xdr:colOff>
      <xdr:row>35</xdr:row>
      <xdr:rowOff>0</xdr:rowOff>
    </xdr:to>
    <xdr:graphicFrame macro="">
      <xdr:nvGraphicFramePr>
        <xdr:cNvPr id="2" name="Диаграмма 1" descr="вадожа оатжом зщем зп мзц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0.30931</cdr:x>
      <cdr:y>0.51645</cdr:y>
    </cdr:from>
    <cdr:to>
      <cdr:x>0.5976</cdr:x>
      <cdr:y>0.83224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81075" y="1495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0.334</cdr:x>
      <cdr:y>0.81284</cdr:y>
    </cdr:from>
    <cdr:to>
      <cdr:x>0.66577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38501" y="2787229"/>
          <a:ext cx="932232" cy="641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Сбор и обмен информацией,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подготовка неработающего</a:t>
          </a:r>
          <a:r>
            <a:rPr lang="ru-RU" sz="900" baseline="0">
              <a:latin typeface="Times New Roman" pitchFamily="18" charset="0"/>
              <a:cs typeface="Times New Roman" pitchFamily="18" charset="0"/>
            </a:rPr>
            <a:t> </a:t>
          </a:r>
        </a:p>
        <a:p xmlns:a="http://schemas.openxmlformats.org/drawingml/2006/main">
          <a:pPr algn="ctr"/>
          <a:r>
            <a:rPr lang="ru-RU" sz="900" baseline="0">
              <a:latin typeface="Times New Roman" pitchFamily="18" charset="0"/>
              <a:cs typeface="Times New Roman" pitchFamily="18" charset="0"/>
            </a:rPr>
            <a:t>населения способам защиты</a:t>
          </a:r>
        </a:p>
        <a:p xmlns:a="http://schemas.openxmlformats.org/drawingml/2006/main">
          <a:pPr algn="ctr"/>
          <a:r>
            <a:rPr lang="ru-RU" sz="900" baseline="0">
              <a:latin typeface="Times New Roman" pitchFamily="18" charset="0"/>
              <a:cs typeface="Times New Roman" pitchFamily="18" charset="0"/>
            </a:rPr>
            <a:t>и действиям в ЧС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0.39339</cdr:x>
      <cdr:y>0.64145</cdr:y>
    </cdr:from>
    <cdr:to>
      <cdr:x>0.68168</cdr:x>
      <cdr:y>0.95724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47775" y="1857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38102</xdr:colOff>
      <xdr:row>12</xdr:row>
      <xdr:rowOff>8793</xdr:rowOff>
    </xdr:from>
    <xdr:to>
      <xdr:col>9</xdr:col>
      <xdr:colOff>7327</xdr:colOff>
      <xdr:row>21</xdr:row>
      <xdr:rowOff>153865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3E70E1E-4688-4006-AB63-5A4ED042D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0.08861</cdr:x>
      <cdr:y>0.39299</cdr:y>
    </cdr:from>
    <cdr:to>
      <cdr:x>0.18165</cdr:x>
      <cdr:y>0.46668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1756" y="773987"/>
          <a:ext cx="316852" cy="145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Развитие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физкультуры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и массового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спорта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0.475</cdr:x>
      <cdr:y>0.11111</cdr:y>
    </cdr:from>
    <cdr:to>
      <cdr:x>0.675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700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0.09371</cdr:x>
      <cdr:y>0.83332</cdr:y>
    </cdr:from>
    <cdr:to>
      <cdr:x>0.34166</cdr:x>
      <cdr:y>0.96724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66355" y="2540650"/>
          <a:ext cx="969334" cy="40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Функционир-е</a:t>
          </a:r>
          <a:r>
            <a:rPr lang="ru-RU" sz="800" baseline="0">
              <a:latin typeface="Times New Roman" pitchFamily="18" charset="0"/>
              <a:cs typeface="Times New Roman" pitchFamily="18" charset="0"/>
            </a:rPr>
            <a:t> </a:t>
          </a:r>
        </a:p>
        <a:p xmlns:a="http://schemas.openxmlformats.org/drawingml/2006/main">
          <a:pPr algn="ctr"/>
          <a:r>
            <a:rPr lang="ru-RU" sz="800" baseline="0">
              <a:latin typeface="Times New Roman" pitchFamily="18" charset="0"/>
              <a:cs typeface="Times New Roman" pitchFamily="18" charset="0"/>
            </a:rPr>
            <a:t>Местной</a:t>
          </a:r>
        </a:p>
        <a:p xmlns:a="http://schemas.openxmlformats.org/drawingml/2006/main">
          <a:pPr algn="ctr"/>
          <a:r>
            <a:rPr lang="ru-RU" sz="800" baseline="0">
              <a:latin typeface="Times New Roman" pitchFamily="18" charset="0"/>
              <a:cs typeface="Times New Roman" pitchFamily="18" charset="0"/>
            </a:rPr>
            <a:t>администрации</a:t>
          </a:r>
          <a:endParaRPr lang="ru-RU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0.47199</cdr:x>
      <cdr:y>0.83169</cdr:y>
    </cdr:from>
    <cdr:to>
      <cdr:x>0.65666</cdr:x>
      <cdr:y>0.96561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735340" y="2430629"/>
          <a:ext cx="678967" cy="391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Содержание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Главы МО</a:t>
          </a:r>
        </a:p>
      </cdr:txBody>
    </cdr:sp>
  </cdr:relSizeAnchor>
  <cdr:relSizeAnchor xmlns:cdr="http://schemas.openxmlformats.org/drawingml/2006/chartDrawing">
    <cdr:from>
      <cdr:x>0.64223</cdr:x>
      <cdr:y>0.84147</cdr:y>
    </cdr:from>
    <cdr:to>
      <cdr:x>0.81144</cdr:x>
      <cdr:y>0.9754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510738" y="2565487"/>
          <a:ext cx="661504" cy="408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Другие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вопросы</a:t>
          </a:r>
        </a:p>
      </cdr:txBody>
    </cdr:sp>
  </cdr:relSizeAnchor>
  <cdr:relSizeAnchor xmlns:cdr="http://schemas.openxmlformats.org/drawingml/2006/chartDrawing">
    <cdr:from>
      <cdr:x>0.79025</cdr:x>
      <cdr:y>0.84147</cdr:y>
    </cdr:from>
    <cdr:to>
      <cdr:x>0.99788</cdr:x>
      <cdr:y>0.97539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089415" y="2565498"/>
          <a:ext cx="811695" cy="40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Резервный 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фонд Местной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администрации</a:t>
          </a:r>
        </a:p>
      </cdr:txBody>
    </cdr:sp>
  </cdr:relSizeAnchor>
  <cdr:relSizeAnchor xmlns:cdr="http://schemas.openxmlformats.org/drawingml/2006/chartDrawing">
    <cdr:from>
      <cdr:x>0.29064</cdr:x>
      <cdr:y>0.85397</cdr:y>
    </cdr:from>
    <cdr:to>
      <cdr:x>0.51165</cdr:x>
      <cdr:y>0.98789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136207" y="2603598"/>
          <a:ext cx="864043" cy="40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Функционир-е</a:t>
          </a:r>
        </a:p>
        <a:p xmlns:a="http://schemas.openxmlformats.org/drawingml/2006/main"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аппарата МО</a:t>
          </a:r>
        </a:p>
      </cdr:txBody>
    </cdr:sp>
  </cdr:relSizeAnchor>
</c:userShapes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38102</xdr:colOff>
      <xdr:row>12</xdr:row>
      <xdr:rowOff>8793</xdr:rowOff>
    </xdr:from>
    <xdr:to>
      <xdr:col>9</xdr:col>
      <xdr:colOff>7327</xdr:colOff>
      <xdr:row>21</xdr:row>
      <xdr:rowOff>153865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A6E0453-D474-4E86-BA6F-EE93AF74E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0.09506</cdr:x>
      <cdr:y>0.39693</cdr:y>
    </cdr:from>
    <cdr:to>
      <cdr:x>0.1881</cdr:x>
      <cdr:y>0.47062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23747" y="738120"/>
          <a:ext cx="316853" cy="137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Учреждение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печатного</a:t>
          </a:r>
        </a:p>
        <a:p xmlns:a="http://schemas.openxmlformats.org/drawingml/2006/main"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СМИ</a:t>
          </a:r>
        </a:p>
      </cdr:txBody>
    </cdr:sp>
  </cdr:relSizeAnchor>
</c:userShapes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52756</xdr:colOff>
      <xdr:row>11</xdr:row>
      <xdr:rowOff>126023</xdr:rowOff>
    </xdr:from>
    <xdr:to>
      <xdr:col>9</xdr:col>
      <xdr:colOff>21981</xdr:colOff>
      <xdr:row>21</xdr:row>
      <xdr:rowOff>80595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028C762-7544-4CE1-AE37-00716666F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0.09721</cdr:x>
      <cdr:y>0.34177</cdr:y>
    </cdr:from>
    <cdr:to>
      <cdr:x>0.19025</cdr:x>
      <cdr:y>0.41546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1059" y="635543"/>
          <a:ext cx="316852" cy="137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Временное</a:t>
          </a:r>
        </a:p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трудоустройство</a:t>
          </a:r>
          <a:r>
            <a:rPr lang="ru-RU" sz="900" baseline="0">
              <a:latin typeface="Times New Roman" pitchFamily="18" charset="0"/>
              <a:cs typeface="Times New Roman" pitchFamily="18" charset="0"/>
            </a:rPr>
            <a:t> </a:t>
          </a:r>
        </a:p>
        <a:p xmlns:a="http://schemas.openxmlformats.org/drawingml/2006/main">
          <a:pPr algn="ctr"/>
          <a:r>
            <a:rPr lang="ru-RU" sz="900" baseline="0">
              <a:latin typeface="Times New Roman" pitchFamily="18" charset="0"/>
              <a:cs typeface="Times New Roman" pitchFamily="18" charset="0"/>
            </a:rPr>
            <a:t>н/летних </a:t>
          </a:r>
        </a:p>
        <a:p xmlns:a="http://schemas.openxmlformats.org/drawingml/2006/main">
          <a:pPr algn="ctr"/>
          <a:r>
            <a:rPr lang="ru-RU" sz="900" baseline="0">
              <a:latin typeface="Times New Roman" pitchFamily="18" charset="0"/>
              <a:cs typeface="Times New Roman" pitchFamily="18" charset="0"/>
            </a:rPr>
            <a:t>в возрасте</a:t>
          </a:r>
        </a:p>
        <a:p xmlns:a="http://schemas.openxmlformats.org/drawingml/2006/main">
          <a:pPr algn="ctr"/>
          <a:r>
            <a:rPr lang="ru-RU" sz="900" baseline="0">
              <a:latin typeface="Times New Roman" pitchFamily="18" charset="0"/>
              <a:cs typeface="Times New Roman" pitchFamily="18" charset="0"/>
            </a:rPr>
            <a:t>от 14 до 18 лет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еплухина Татьяна Александровна" refreshedDate="45125.613682870367" createdVersion="4" refreshedVersion="7" minRefreshableVersion="3" recordCount="80" xr:uid="{00000000-000A-0000-FFFF-FFFF01000000}">
  <cacheSource type="worksheet">
    <worksheetSource name="Исполнение"/>
  </cacheSource>
  <cacheFields count="6">
    <cacheField name="Период" numFmtId="0">
      <sharedItems containsMixedTypes="1" containsNumber="1" containsInteger="1" minValue="2023" maxValue="2025" count="5">
        <s v="План "/>
        <s v="Факт"/>
        <n v="2023" u="1"/>
        <n v="2024" u="1"/>
        <n v="2025" u="1"/>
      </sharedItems>
    </cacheField>
    <cacheField name="Баланс" numFmtId="0">
      <sharedItems count="3">
        <s v="Доходы"/>
        <s v="Расходы"/>
        <s v="Дефицит"/>
      </sharedItems>
    </cacheField>
    <cacheField name="Разделы" numFmtId="0">
      <sharedItems containsBlank="1" count="15">
        <s v="Налоговые доходы"/>
        <s v="Неналоговые доходы"/>
        <s v="Безвозмездные поступления"/>
        <s v="Государственные вопросы"/>
        <s v="Нац.безопасность"/>
        <s v="Экономика"/>
        <s v="ЖКХ"/>
        <s v="Экология"/>
        <s v="Образование"/>
        <s v="Культура"/>
        <s v="Социальная политика"/>
        <s v="Спорт"/>
        <s v="СМИ"/>
        <s v="Дефицит"/>
        <m/>
      </sharedItems>
    </cacheField>
    <cacheField name="Подразделы" numFmtId="0">
      <sharedItems containsBlank="1" count="27">
        <s v="Налоги на доходы физических лиц"/>
        <s v="Прочие доходы"/>
        <s v="Штрафы,санкции"/>
        <s v="Дотации"/>
        <s v="Субсидии"/>
        <s v="Субвенции"/>
        <s v="Содержание Главы МО"/>
        <s v="Функционирование аппарата МО"/>
        <s v="Функционирование МА"/>
        <s v="Резервный фонд МА"/>
        <s v="Другие вопросы"/>
        <s v="Защита населения и территории от ЧС"/>
        <s v="Общеэкономические вопросы"/>
        <s v="Вопросы в области национальной экономики"/>
        <s v="Благоустройство"/>
        <s v="Охрана окружающей среды"/>
        <s v="Профессиональная подготовка"/>
        <s v="Молодежная политика"/>
        <s v="Вопросы в области образования"/>
        <s v="Культура"/>
        <s v="Социальное обеспечение населения"/>
        <s v="Охрана семьи и детства"/>
        <s v="Физическая культура"/>
        <s v="Периодическая печать"/>
        <m/>
        <s v="Неналоговые доходы"/>
        <s v="Налоговые доходы"/>
      </sharedItems>
    </cacheField>
    <cacheField name="Муниципальные программы" numFmtId="0">
      <sharedItems containsBlank="1" count="25">
        <m/>
        <s v="Содействие жителям по вопросам создания ТСЖ"/>
        <s v="Защита прав потребителей"/>
        <s v="Подготовка населения к действиям при ЧС"/>
        <s v="Временное трудоустройство несовершеннолетних в возрасте от 14 до 18 лет"/>
        <s v="Развитие малого бинеса"/>
        <s v="Благоустройство территории"/>
        <s v="Озеленение территории"/>
        <s v="Уборка территорий"/>
        <s v="Обустройство детских и спортивных площадок"/>
        <s v="Формирование комфортной городской среды"/>
        <s v="Осуществление экологического просвещения и воспитания"/>
        <s v="Развитие и совершенствование муниципальной службы и кадрового потенциала МО"/>
        <s v="Патриотическое воспитание"/>
        <s v="Организация досуга населения"/>
        <s v="Профилактика правонарушений"/>
        <s v="Участие в профилактике терроризма и экстремизма"/>
        <s v="Профилактика незаконного потребления наркотических и психотропных веществ"/>
        <s v="Профилактика дорожно-транспортного травматизма"/>
        <s v="Укрепление межнационального и межконфессионального согласия"/>
        <s v="Праздничные и зрелищные мероприятия"/>
        <s v="Досуг населения"/>
        <s v="Местные традиции и обряды"/>
        <s v="Развитие физической культуры и массового спорта"/>
        <s v="Учреждение печатного СМИ "/>
      </sharedItems>
    </cacheField>
    <cacheField name="Сумма, руб." numFmtId="0">
      <sharedItems containsSemiMixedTypes="0" containsString="0" containsNumber="1" containsInteger="1" minValue="-1912000" maxValue="74063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еплухина Татьяна Александровна" refreshedDate="45125.613684606484" createdVersion="4" refreshedVersion="7" minRefreshableVersion="3" recordCount="120" xr:uid="{00000000-000A-0000-FFFF-FFFF00000000}">
  <cacheSource type="worksheet">
    <worksheetSource name="Общая_таблица"/>
  </cacheSource>
  <cacheFields count="7">
    <cacheField name="Год" numFmtId="0">
      <sharedItems containsSemiMixedTypes="0" containsString="0" containsNumber="1" containsInteger="1" minValue="2023" maxValue="2025" count="3">
        <n v="2023"/>
        <n v="2024"/>
        <n v="2025"/>
      </sharedItems>
    </cacheField>
    <cacheField name="Баланс" numFmtId="0">
      <sharedItems containsBlank="1" count="4">
        <s v="Доходы"/>
        <s v="Расходы"/>
        <s v="Дефицит"/>
        <m u="1"/>
      </sharedItems>
    </cacheField>
    <cacheField name="Разделы" numFmtId="0">
      <sharedItems containsBlank="1" count="24">
        <s v="Налоговые доходы"/>
        <s v="Неналоговые доходы"/>
        <s v="Безвозмездные поступления"/>
        <s v="Государственные вопросы"/>
        <s v="Нац.безопасность"/>
        <s v="Экономика"/>
        <s v="ЖКХ"/>
        <s v="Экология"/>
        <s v="Образование"/>
        <s v="Культура"/>
        <s v="Социальная политика"/>
        <s v="Спорт"/>
        <s v="СМИ"/>
        <s v="Дефицит"/>
        <m/>
        <s v="Средства массовой информации" u="1"/>
        <s v="Нац.безопасность,правоохранение" u="1"/>
        <s v="Охрана окружающей среды" u="1"/>
        <s v="Культура, кинематография" u="1"/>
        <s v="Общегосударственные вопросы" u="1"/>
        <s v="Жилищно-коммунальное хозяйство" u="1"/>
        <s v="Физическая культура и спорт" u="1"/>
        <s v="Национальная безопасность, правоохранительная деятельность" u="1"/>
        <s v="Национальная экономика" u="1"/>
      </sharedItems>
    </cacheField>
    <cacheField name="Подразделы" numFmtId="0">
      <sharedItems containsBlank="1" count="37">
        <s v="Налоги на доходы физических лиц"/>
        <s v="Прочие доходы"/>
        <s v="Штрафы,санкции"/>
        <s v="Дотации"/>
        <s v="Субсидии"/>
        <s v="Субвенции"/>
        <s v="Содержание Главы МО"/>
        <s v="Функционирование аппарата МО"/>
        <s v="Функционирование МА"/>
        <s v="Резервный фонд МА"/>
        <s v="Другие вопросы"/>
        <s v="Защита населения и территории от ЧС"/>
        <s v="Общеэкономические вопросы"/>
        <s v="Вопросы в области национальной экономики"/>
        <s v="Благоустройство"/>
        <s v="Охрана окружающей среды"/>
        <s v="Профессиональная подготовка"/>
        <s v="Молодежная политика"/>
        <s v="Вопросы в области образования"/>
        <s v="Культура"/>
        <s v="Социальное обеспечение населения"/>
        <s v="Охрана семьи и детства"/>
        <s v="Физическая культура"/>
        <s v="Периодическая печать"/>
        <m/>
        <s v="Неналоговые доходы"/>
        <s v="Налоговые доходы"/>
        <s v="Другие общегосударственные вопросы" u="1"/>
        <s v="Резервный фонд Местной администрации" u="1"/>
        <s v="Функционирование Местной администрации" u="1"/>
        <s v="Выплаты персоналу МО" u="1"/>
        <s v="Выплаты персоналу муниципального органа" u="1"/>
        <s v="Штрафы, санкции" u="1"/>
        <s v="Субсидии бюджету МО" u="1"/>
        <s v="Субвенции бюджетам бюджетной системы РФ" u="1"/>
        <s v="Штрафы, санкции, возмещение ущерба" u="1"/>
        <s v="Дотации из бюджета Санкт-Петербурга" u="1"/>
      </sharedItems>
    </cacheField>
    <cacheField name="Муниципальные программы" numFmtId="0">
      <sharedItems containsBlank="1" count="34">
        <m/>
        <s v="Содействие жителям по вопросам создания ТСЖ"/>
        <s v="Защита прав потребителей"/>
        <s v="Подготовка населения к действиям при ЧС"/>
        <s v="Временное трудоустройство несовершеннолетних в возрасте от 14 до 18 лет"/>
        <s v="Развитие малого бинеса"/>
        <s v="Благоустройство территории"/>
        <s v="Озеленение территории"/>
        <s v="Уборка территорий"/>
        <s v="Обустройство детских и спортивных площадок"/>
        <s v="Формирование комфортной городской среды"/>
        <s v="Осуществление экологического просвещения и воспитания"/>
        <s v="Развитие и совершенствование муниципальной службы и кадрового потенциала МО"/>
        <s v="Патриотическое воспитание"/>
        <s v="Организация досуга населения"/>
        <s v="Профилактика правонарушений"/>
        <s v="Участие в профилактике терроризма и экстремизма"/>
        <s v="Профилактика незаконного потребления наркотических и психотропных веществ"/>
        <s v="Профилактика дорожно-транспортного травматизма"/>
        <s v="Укрепление межнационального и межконфессионального согласия"/>
        <s v="Праздничные и зрелищные мероприятия"/>
        <s v="Досуг населения"/>
        <s v="Местные традиции и обряды"/>
        <s v="Развитие физической культуры и массового спорта"/>
        <s v="Учреждение печатного СМИ "/>
        <s v="Благоустройства территории" u="1"/>
        <s v="Организация праздничных и зрелищных мероприятий" u="1"/>
        <s v="Организация благоустройства территории" u="1"/>
        <s v="Подготовка неработающего населения способам защиты и действиям при ЧС" u="1"/>
        <s v="Благоустройство в рамках формирования комфортной городской среды" u="1"/>
        <s v="Организации досуга населения" u="1"/>
        <s v="Мероприятия в области патриотического воспитания" u="1"/>
        <s v="Сохранение и развитие местных традиций и обрядов" u="1"/>
        <s v="Мероприятия в области организации досуга населения" u="1"/>
      </sharedItems>
    </cacheField>
    <cacheField name="Сумма, руб." numFmtId="0">
      <sharedItems containsSemiMixedTypes="0" containsString="0" containsNumber="1" containsInteger="1" minValue="0" maxValue="81010300"/>
    </cacheField>
    <cacheField name="1 квартал" numFmtId="0">
      <sharedItems containsString="0" containsBlank="1" containsNumber="1" containsInteger="1" minValue="0" maxValue="740639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x v="0"/>
    <x v="0"/>
    <x v="0"/>
    <x v="0"/>
    <x v="0"/>
    <n v="1457100"/>
  </r>
  <r>
    <x v="0"/>
    <x v="0"/>
    <x v="1"/>
    <x v="1"/>
    <x v="0"/>
    <n v="301000"/>
  </r>
  <r>
    <x v="0"/>
    <x v="0"/>
    <x v="1"/>
    <x v="2"/>
    <x v="0"/>
    <n v="20000"/>
  </r>
  <r>
    <x v="0"/>
    <x v="0"/>
    <x v="2"/>
    <x v="3"/>
    <x v="0"/>
    <n v="74063900"/>
  </r>
  <r>
    <x v="0"/>
    <x v="0"/>
    <x v="2"/>
    <x v="4"/>
    <x v="0"/>
    <n v="36820800"/>
  </r>
  <r>
    <x v="0"/>
    <x v="0"/>
    <x v="2"/>
    <x v="5"/>
    <x v="0"/>
    <n v="20526600"/>
  </r>
  <r>
    <x v="0"/>
    <x v="1"/>
    <x v="3"/>
    <x v="6"/>
    <x v="0"/>
    <n v="1772300"/>
  </r>
  <r>
    <x v="0"/>
    <x v="1"/>
    <x v="3"/>
    <x v="7"/>
    <x v="0"/>
    <n v="2611800"/>
  </r>
  <r>
    <x v="0"/>
    <x v="1"/>
    <x v="3"/>
    <x v="8"/>
    <x v="0"/>
    <n v="27630000"/>
  </r>
  <r>
    <x v="0"/>
    <x v="1"/>
    <x v="3"/>
    <x v="9"/>
    <x v="0"/>
    <n v="50000"/>
  </r>
  <r>
    <x v="0"/>
    <x v="1"/>
    <x v="3"/>
    <x v="10"/>
    <x v="0"/>
    <n v="146800"/>
  </r>
  <r>
    <x v="0"/>
    <x v="1"/>
    <x v="3"/>
    <x v="10"/>
    <x v="1"/>
    <n v="0"/>
  </r>
  <r>
    <x v="0"/>
    <x v="1"/>
    <x v="3"/>
    <x v="10"/>
    <x v="2"/>
    <n v="0"/>
  </r>
  <r>
    <x v="0"/>
    <x v="1"/>
    <x v="4"/>
    <x v="11"/>
    <x v="3"/>
    <n v="89300"/>
  </r>
  <r>
    <x v="0"/>
    <x v="1"/>
    <x v="5"/>
    <x v="12"/>
    <x v="4"/>
    <n v="420000"/>
  </r>
  <r>
    <x v="0"/>
    <x v="1"/>
    <x v="5"/>
    <x v="13"/>
    <x v="5"/>
    <n v="0"/>
  </r>
  <r>
    <x v="0"/>
    <x v="1"/>
    <x v="6"/>
    <x v="14"/>
    <x v="6"/>
    <n v="4411400"/>
  </r>
  <r>
    <x v="0"/>
    <x v="1"/>
    <x v="6"/>
    <x v="14"/>
    <x v="7"/>
    <n v="700000"/>
  </r>
  <r>
    <x v="0"/>
    <x v="1"/>
    <x v="6"/>
    <x v="14"/>
    <x v="8"/>
    <n v="8000000"/>
  </r>
  <r>
    <x v="0"/>
    <x v="1"/>
    <x v="6"/>
    <x v="14"/>
    <x v="9"/>
    <n v="2350000"/>
  </r>
  <r>
    <x v="0"/>
    <x v="1"/>
    <x v="6"/>
    <x v="14"/>
    <x v="10"/>
    <n v="58055700"/>
  </r>
  <r>
    <x v="0"/>
    <x v="1"/>
    <x v="7"/>
    <x v="15"/>
    <x v="11"/>
    <n v="30000"/>
  </r>
  <r>
    <x v="0"/>
    <x v="1"/>
    <x v="8"/>
    <x v="16"/>
    <x v="12"/>
    <n v="100000"/>
  </r>
  <r>
    <x v="0"/>
    <x v="1"/>
    <x v="8"/>
    <x v="17"/>
    <x v="13"/>
    <n v="400000"/>
  </r>
  <r>
    <x v="0"/>
    <x v="1"/>
    <x v="8"/>
    <x v="17"/>
    <x v="14"/>
    <n v="502400"/>
  </r>
  <r>
    <x v="0"/>
    <x v="1"/>
    <x v="8"/>
    <x v="18"/>
    <x v="15"/>
    <n v="150000"/>
  </r>
  <r>
    <x v="0"/>
    <x v="1"/>
    <x v="8"/>
    <x v="18"/>
    <x v="16"/>
    <n v="126000"/>
  </r>
  <r>
    <x v="0"/>
    <x v="1"/>
    <x v="8"/>
    <x v="18"/>
    <x v="17"/>
    <n v="100000"/>
  </r>
  <r>
    <x v="0"/>
    <x v="1"/>
    <x v="8"/>
    <x v="18"/>
    <x v="18"/>
    <n v="136300"/>
  </r>
  <r>
    <x v="0"/>
    <x v="1"/>
    <x v="8"/>
    <x v="18"/>
    <x v="19"/>
    <n v="33600"/>
  </r>
  <r>
    <x v="0"/>
    <x v="1"/>
    <x v="9"/>
    <x v="19"/>
    <x v="20"/>
    <n v="3064800"/>
  </r>
  <r>
    <x v="0"/>
    <x v="1"/>
    <x v="9"/>
    <x v="19"/>
    <x v="21"/>
    <n v="600000"/>
  </r>
  <r>
    <x v="0"/>
    <x v="1"/>
    <x v="9"/>
    <x v="19"/>
    <x v="22"/>
    <n v="2000000"/>
  </r>
  <r>
    <x v="0"/>
    <x v="1"/>
    <x v="10"/>
    <x v="20"/>
    <x v="0"/>
    <n v="1375500"/>
  </r>
  <r>
    <x v="0"/>
    <x v="1"/>
    <x v="10"/>
    <x v="21"/>
    <x v="0"/>
    <n v="16805500"/>
  </r>
  <r>
    <x v="0"/>
    <x v="1"/>
    <x v="11"/>
    <x v="22"/>
    <x v="23"/>
    <n v="500000"/>
  </r>
  <r>
    <x v="0"/>
    <x v="1"/>
    <x v="12"/>
    <x v="23"/>
    <x v="24"/>
    <n v="2940000"/>
  </r>
  <r>
    <x v="0"/>
    <x v="2"/>
    <x v="13"/>
    <x v="24"/>
    <x v="0"/>
    <n v="-1912000"/>
  </r>
  <r>
    <x v="0"/>
    <x v="0"/>
    <x v="14"/>
    <x v="25"/>
    <x v="0"/>
    <n v="321000"/>
  </r>
  <r>
    <x v="0"/>
    <x v="0"/>
    <x v="14"/>
    <x v="26"/>
    <x v="0"/>
    <n v="1457100"/>
  </r>
  <r>
    <x v="1"/>
    <x v="0"/>
    <x v="0"/>
    <x v="0"/>
    <x v="0"/>
    <n v="591200"/>
  </r>
  <r>
    <x v="1"/>
    <x v="0"/>
    <x v="1"/>
    <x v="1"/>
    <x v="0"/>
    <n v="603700"/>
  </r>
  <r>
    <x v="1"/>
    <x v="0"/>
    <x v="1"/>
    <x v="2"/>
    <x v="0"/>
    <n v="10000"/>
  </r>
  <r>
    <x v="1"/>
    <x v="0"/>
    <x v="2"/>
    <x v="3"/>
    <x v="0"/>
    <n v="37032000"/>
  </r>
  <r>
    <x v="1"/>
    <x v="0"/>
    <x v="2"/>
    <x v="4"/>
    <x v="0"/>
    <n v="0"/>
  </r>
  <r>
    <x v="1"/>
    <x v="0"/>
    <x v="2"/>
    <x v="5"/>
    <x v="0"/>
    <n v="8972000"/>
  </r>
  <r>
    <x v="1"/>
    <x v="1"/>
    <x v="3"/>
    <x v="6"/>
    <x v="0"/>
    <n v="0"/>
  </r>
  <r>
    <x v="1"/>
    <x v="1"/>
    <x v="3"/>
    <x v="7"/>
    <x v="0"/>
    <n v="706400"/>
  </r>
  <r>
    <x v="1"/>
    <x v="1"/>
    <x v="3"/>
    <x v="8"/>
    <x v="0"/>
    <n v="10233900"/>
  </r>
  <r>
    <x v="1"/>
    <x v="1"/>
    <x v="3"/>
    <x v="9"/>
    <x v="0"/>
    <n v="0"/>
  </r>
  <r>
    <x v="1"/>
    <x v="1"/>
    <x v="3"/>
    <x v="10"/>
    <x v="0"/>
    <n v="81000"/>
  </r>
  <r>
    <x v="1"/>
    <x v="1"/>
    <x v="3"/>
    <x v="10"/>
    <x v="1"/>
    <n v="0"/>
  </r>
  <r>
    <x v="1"/>
    <x v="1"/>
    <x v="3"/>
    <x v="10"/>
    <x v="2"/>
    <n v="0"/>
  </r>
  <r>
    <x v="1"/>
    <x v="1"/>
    <x v="4"/>
    <x v="11"/>
    <x v="3"/>
    <n v="54500"/>
  </r>
  <r>
    <x v="1"/>
    <x v="1"/>
    <x v="5"/>
    <x v="12"/>
    <x v="4"/>
    <n v="0"/>
  </r>
  <r>
    <x v="1"/>
    <x v="1"/>
    <x v="5"/>
    <x v="13"/>
    <x v="5"/>
    <n v="0"/>
  </r>
  <r>
    <x v="1"/>
    <x v="1"/>
    <x v="6"/>
    <x v="14"/>
    <x v="6"/>
    <n v="2071100"/>
  </r>
  <r>
    <x v="1"/>
    <x v="1"/>
    <x v="6"/>
    <x v="14"/>
    <x v="7"/>
    <n v="199800"/>
  </r>
  <r>
    <x v="1"/>
    <x v="1"/>
    <x v="6"/>
    <x v="14"/>
    <x v="8"/>
    <n v="3276900"/>
  </r>
  <r>
    <x v="1"/>
    <x v="1"/>
    <x v="6"/>
    <x v="14"/>
    <x v="9"/>
    <n v="885100"/>
  </r>
  <r>
    <x v="1"/>
    <x v="1"/>
    <x v="6"/>
    <x v="14"/>
    <x v="10"/>
    <n v="0"/>
  </r>
  <r>
    <x v="1"/>
    <x v="1"/>
    <x v="7"/>
    <x v="15"/>
    <x v="11"/>
    <n v="8800"/>
  </r>
  <r>
    <x v="1"/>
    <x v="1"/>
    <x v="8"/>
    <x v="16"/>
    <x v="12"/>
    <n v="9800"/>
  </r>
  <r>
    <x v="1"/>
    <x v="1"/>
    <x v="8"/>
    <x v="17"/>
    <x v="13"/>
    <n v="205000"/>
  </r>
  <r>
    <x v="1"/>
    <x v="1"/>
    <x v="8"/>
    <x v="17"/>
    <x v="14"/>
    <n v="150500"/>
  </r>
  <r>
    <x v="1"/>
    <x v="1"/>
    <x v="8"/>
    <x v="18"/>
    <x v="15"/>
    <n v="0"/>
  </r>
  <r>
    <x v="1"/>
    <x v="1"/>
    <x v="8"/>
    <x v="18"/>
    <x v="16"/>
    <n v="0"/>
  </r>
  <r>
    <x v="1"/>
    <x v="1"/>
    <x v="8"/>
    <x v="18"/>
    <x v="17"/>
    <n v="53000"/>
  </r>
  <r>
    <x v="1"/>
    <x v="1"/>
    <x v="8"/>
    <x v="18"/>
    <x v="18"/>
    <n v="0"/>
  </r>
  <r>
    <x v="1"/>
    <x v="1"/>
    <x v="8"/>
    <x v="18"/>
    <x v="19"/>
    <n v="0"/>
  </r>
  <r>
    <x v="1"/>
    <x v="1"/>
    <x v="9"/>
    <x v="19"/>
    <x v="20"/>
    <n v="1226000"/>
  </r>
  <r>
    <x v="1"/>
    <x v="1"/>
    <x v="9"/>
    <x v="19"/>
    <x v="21"/>
    <n v="152800"/>
  </r>
  <r>
    <x v="1"/>
    <x v="1"/>
    <x v="9"/>
    <x v="19"/>
    <x v="22"/>
    <n v="1710400"/>
  </r>
  <r>
    <x v="1"/>
    <x v="1"/>
    <x v="10"/>
    <x v="20"/>
    <x v="0"/>
    <n v="687600"/>
  </r>
  <r>
    <x v="1"/>
    <x v="1"/>
    <x v="10"/>
    <x v="21"/>
    <x v="0"/>
    <n v="7599400"/>
  </r>
  <r>
    <x v="1"/>
    <x v="1"/>
    <x v="11"/>
    <x v="22"/>
    <x v="23"/>
    <n v="144100"/>
  </r>
  <r>
    <x v="1"/>
    <x v="1"/>
    <x v="12"/>
    <x v="23"/>
    <x v="24"/>
    <n v="1469500"/>
  </r>
  <r>
    <x v="1"/>
    <x v="2"/>
    <x v="13"/>
    <x v="24"/>
    <x v="0"/>
    <n v="16283300"/>
  </r>
  <r>
    <x v="1"/>
    <x v="0"/>
    <x v="14"/>
    <x v="25"/>
    <x v="0"/>
    <n v="613700"/>
  </r>
  <r>
    <x v="1"/>
    <x v="0"/>
    <x v="14"/>
    <x v="26"/>
    <x v="0"/>
    <n v="5912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">
  <r>
    <x v="0"/>
    <x v="0"/>
    <x v="0"/>
    <x v="0"/>
    <x v="0"/>
    <n v="1457100"/>
    <n v="1457100"/>
  </r>
  <r>
    <x v="0"/>
    <x v="0"/>
    <x v="1"/>
    <x v="1"/>
    <x v="0"/>
    <n v="301000"/>
    <n v="301000"/>
  </r>
  <r>
    <x v="0"/>
    <x v="0"/>
    <x v="1"/>
    <x v="2"/>
    <x v="0"/>
    <n v="20000"/>
    <n v="20000"/>
  </r>
  <r>
    <x v="0"/>
    <x v="0"/>
    <x v="2"/>
    <x v="3"/>
    <x v="0"/>
    <n v="74063900"/>
    <n v="74063900"/>
  </r>
  <r>
    <x v="0"/>
    <x v="0"/>
    <x v="2"/>
    <x v="4"/>
    <x v="0"/>
    <n v="36820800"/>
    <n v="36820800"/>
  </r>
  <r>
    <x v="0"/>
    <x v="0"/>
    <x v="2"/>
    <x v="5"/>
    <x v="0"/>
    <n v="20526600"/>
    <n v="20526600"/>
  </r>
  <r>
    <x v="1"/>
    <x v="0"/>
    <x v="0"/>
    <x v="0"/>
    <x v="0"/>
    <n v="1600800"/>
    <n v="1772300"/>
  </r>
  <r>
    <x v="1"/>
    <x v="0"/>
    <x v="1"/>
    <x v="1"/>
    <x v="0"/>
    <n v="301000"/>
    <n v="2611800"/>
  </r>
  <r>
    <x v="1"/>
    <x v="0"/>
    <x v="1"/>
    <x v="2"/>
    <x v="0"/>
    <n v="20000"/>
    <n v="27630000"/>
  </r>
  <r>
    <x v="1"/>
    <x v="0"/>
    <x v="2"/>
    <x v="3"/>
    <x v="0"/>
    <n v="77578900"/>
    <n v="50000"/>
  </r>
  <r>
    <x v="1"/>
    <x v="0"/>
    <x v="2"/>
    <x v="4"/>
    <x v="0"/>
    <n v="0"/>
    <n v="146800"/>
  </r>
  <r>
    <x v="1"/>
    <x v="0"/>
    <x v="2"/>
    <x v="5"/>
    <x v="0"/>
    <n v="21525600"/>
    <n v="0"/>
  </r>
  <r>
    <x v="2"/>
    <x v="0"/>
    <x v="0"/>
    <x v="0"/>
    <x v="0"/>
    <n v="1760200"/>
    <n v="0"/>
  </r>
  <r>
    <x v="2"/>
    <x v="0"/>
    <x v="1"/>
    <x v="1"/>
    <x v="0"/>
    <n v="301100"/>
    <n v="89300"/>
  </r>
  <r>
    <x v="2"/>
    <x v="0"/>
    <x v="1"/>
    <x v="2"/>
    <x v="0"/>
    <n v="20000"/>
    <n v="420000"/>
  </r>
  <r>
    <x v="2"/>
    <x v="0"/>
    <x v="2"/>
    <x v="3"/>
    <x v="0"/>
    <n v="81010300"/>
    <n v="0"/>
  </r>
  <r>
    <x v="2"/>
    <x v="0"/>
    <x v="2"/>
    <x v="4"/>
    <x v="0"/>
    <n v="0"/>
    <n v="4411400"/>
  </r>
  <r>
    <x v="2"/>
    <x v="0"/>
    <x v="2"/>
    <x v="5"/>
    <x v="0"/>
    <n v="22509100"/>
    <n v="700000"/>
  </r>
  <r>
    <x v="0"/>
    <x v="1"/>
    <x v="3"/>
    <x v="6"/>
    <x v="0"/>
    <n v="1772300"/>
    <n v="8000000"/>
  </r>
  <r>
    <x v="0"/>
    <x v="1"/>
    <x v="3"/>
    <x v="7"/>
    <x v="0"/>
    <n v="2611800"/>
    <n v="2350000"/>
  </r>
  <r>
    <x v="0"/>
    <x v="1"/>
    <x v="3"/>
    <x v="8"/>
    <x v="0"/>
    <n v="27630000"/>
    <n v="58055700"/>
  </r>
  <r>
    <x v="0"/>
    <x v="1"/>
    <x v="3"/>
    <x v="9"/>
    <x v="0"/>
    <n v="50000"/>
    <n v="30000"/>
  </r>
  <r>
    <x v="0"/>
    <x v="1"/>
    <x v="3"/>
    <x v="10"/>
    <x v="0"/>
    <n v="146800"/>
    <n v="100000"/>
  </r>
  <r>
    <x v="0"/>
    <x v="1"/>
    <x v="3"/>
    <x v="10"/>
    <x v="1"/>
    <n v="0"/>
    <n v="400000"/>
  </r>
  <r>
    <x v="0"/>
    <x v="1"/>
    <x v="3"/>
    <x v="10"/>
    <x v="2"/>
    <n v="0"/>
    <n v="502400"/>
  </r>
  <r>
    <x v="0"/>
    <x v="1"/>
    <x v="4"/>
    <x v="11"/>
    <x v="3"/>
    <n v="89300"/>
    <n v="150000"/>
  </r>
  <r>
    <x v="0"/>
    <x v="1"/>
    <x v="5"/>
    <x v="12"/>
    <x v="4"/>
    <n v="420000"/>
    <n v="126000"/>
  </r>
  <r>
    <x v="0"/>
    <x v="1"/>
    <x v="5"/>
    <x v="13"/>
    <x v="5"/>
    <n v="0"/>
    <n v="100000"/>
  </r>
  <r>
    <x v="0"/>
    <x v="1"/>
    <x v="6"/>
    <x v="14"/>
    <x v="6"/>
    <n v="4411400"/>
    <n v="136300"/>
  </r>
  <r>
    <x v="0"/>
    <x v="1"/>
    <x v="6"/>
    <x v="14"/>
    <x v="7"/>
    <n v="700000"/>
    <n v="33600"/>
  </r>
  <r>
    <x v="0"/>
    <x v="1"/>
    <x v="6"/>
    <x v="14"/>
    <x v="8"/>
    <n v="8000000"/>
    <n v="3064800"/>
  </r>
  <r>
    <x v="0"/>
    <x v="1"/>
    <x v="6"/>
    <x v="14"/>
    <x v="9"/>
    <n v="2350000"/>
    <n v="600000"/>
  </r>
  <r>
    <x v="0"/>
    <x v="1"/>
    <x v="6"/>
    <x v="14"/>
    <x v="10"/>
    <n v="58055700"/>
    <n v="2000000"/>
  </r>
  <r>
    <x v="0"/>
    <x v="1"/>
    <x v="7"/>
    <x v="15"/>
    <x v="11"/>
    <n v="30000"/>
    <n v="1375500"/>
  </r>
  <r>
    <x v="0"/>
    <x v="1"/>
    <x v="8"/>
    <x v="16"/>
    <x v="12"/>
    <n v="100000"/>
    <n v="16805500"/>
  </r>
  <r>
    <x v="0"/>
    <x v="1"/>
    <x v="8"/>
    <x v="17"/>
    <x v="13"/>
    <n v="400000"/>
    <n v="500000"/>
  </r>
  <r>
    <x v="0"/>
    <x v="1"/>
    <x v="8"/>
    <x v="17"/>
    <x v="14"/>
    <n v="502400"/>
    <n v="2940000"/>
  </r>
  <r>
    <x v="0"/>
    <x v="1"/>
    <x v="8"/>
    <x v="18"/>
    <x v="15"/>
    <n v="150000"/>
    <n v="1912000"/>
  </r>
  <r>
    <x v="0"/>
    <x v="1"/>
    <x v="8"/>
    <x v="18"/>
    <x v="16"/>
    <n v="126000"/>
    <n v="321000"/>
  </r>
  <r>
    <x v="0"/>
    <x v="1"/>
    <x v="8"/>
    <x v="18"/>
    <x v="17"/>
    <n v="100000"/>
    <n v="1457100"/>
  </r>
  <r>
    <x v="0"/>
    <x v="1"/>
    <x v="8"/>
    <x v="18"/>
    <x v="18"/>
    <n v="136300"/>
    <m/>
  </r>
  <r>
    <x v="0"/>
    <x v="1"/>
    <x v="8"/>
    <x v="18"/>
    <x v="19"/>
    <n v="33600"/>
    <m/>
  </r>
  <r>
    <x v="0"/>
    <x v="1"/>
    <x v="9"/>
    <x v="19"/>
    <x v="20"/>
    <n v="3064800"/>
    <m/>
  </r>
  <r>
    <x v="0"/>
    <x v="1"/>
    <x v="9"/>
    <x v="19"/>
    <x v="21"/>
    <n v="600000"/>
    <m/>
  </r>
  <r>
    <x v="0"/>
    <x v="1"/>
    <x v="9"/>
    <x v="19"/>
    <x v="22"/>
    <n v="2000000"/>
    <m/>
  </r>
  <r>
    <x v="0"/>
    <x v="1"/>
    <x v="10"/>
    <x v="20"/>
    <x v="0"/>
    <n v="1375500"/>
    <m/>
  </r>
  <r>
    <x v="0"/>
    <x v="1"/>
    <x v="10"/>
    <x v="21"/>
    <x v="0"/>
    <n v="16805500"/>
    <m/>
  </r>
  <r>
    <x v="0"/>
    <x v="1"/>
    <x v="11"/>
    <x v="22"/>
    <x v="23"/>
    <n v="500000"/>
    <m/>
  </r>
  <r>
    <x v="0"/>
    <x v="1"/>
    <x v="12"/>
    <x v="23"/>
    <x v="24"/>
    <n v="2940000"/>
    <m/>
  </r>
  <r>
    <x v="1"/>
    <x v="1"/>
    <x v="3"/>
    <x v="6"/>
    <x v="0"/>
    <n v="1858300"/>
    <m/>
  </r>
  <r>
    <x v="1"/>
    <x v="1"/>
    <x v="3"/>
    <x v="8"/>
    <x v="0"/>
    <n v="28916800"/>
    <m/>
  </r>
  <r>
    <x v="1"/>
    <x v="1"/>
    <x v="3"/>
    <x v="7"/>
    <x v="0"/>
    <n v="2738400"/>
    <m/>
  </r>
  <r>
    <x v="1"/>
    <x v="1"/>
    <x v="3"/>
    <x v="9"/>
    <x v="0"/>
    <n v="50000"/>
    <m/>
  </r>
  <r>
    <x v="1"/>
    <x v="1"/>
    <x v="3"/>
    <x v="10"/>
    <x v="0"/>
    <n v="2104800"/>
    <m/>
  </r>
  <r>
    <x v="1"/>
    <x v="1"/>
    <x v="3"/>
    <x v="10"/>
    <x v="1"/>
    <n v="30000"/>
    <m/>
  </r>
  <r>
    <x v="1"/>
    <x v="1"/>
    <x v="3"/>
    <x v="10"/>
    <x v="2"/>
    <n v="30000"/>
    <m/>
  </r>
  <r>
    <x v="1"/>
    <x v="1"/>
    <x v="4"/>
    <x v="11"/>
    <x v="3"/>
    <n v="93700"/>
    <m/>
  </r>
  <r>
    <x v="1"/>
    <x v="1"/>
    <x v="5"/>
    <x v="12"/>
    <x v="4"/>
    <n v="450000"/>
    <m/>
  </r>
  <r>
    <x v="1"/>
    <x v="1"/>
    <x v="5"/>
    <x v="13"/>
    <x v="5"/>
    <n v="30000"/>
    <m/>
  </r>
  <r>
    <x v="1"/>
    <x v="1"/>
    <x v="6"/>
    <x v="14"/>
    <x v="6"/>
    <n v="3749800"/>
    <m/>
  </r>
  <r>
    <x v="1"/>
    <x v="1"/>
    <x v="6"/>
    <x v="14"/>
    <x v="7"/>
    <n v="1260000"/>
    <m/>
  </r>
  <r>
    <x v="1"/>
    <x v="1"/>
    <x v="6"/>
    <x v="14"/>
    <x v="8"/>
    <n v="8000000"/>
    <m/>
  </r>
  <r>
    <x v="1"/>
    <x v="1"/>
    <x v="6"/>
    <x v="14"/>
    <x v="9"/>
    <n v="1500000"/>
    <m/>
  </r>
  <r>
    <x v="1"/>
    <x v="1"/>
    <x v="6"/>
    <x v="14"/>
    <x v="10"/>
    <n v="17715900"/>
    <m/>
  </r>
  <r>
    <x v="1"/>
    <x v="1"/>
    <x v="7"/>
    <x v="15"/>
    <x v="11"/>
    <n v="30000"/>
    <m/>
  </r>
  <r>
    <x v="1"/>
    <x v="1"/>
    <x v="8"/>
    <x v="16"/>
    <x v="12"/>
    <n v="100000"/>
    <m/>
  </r>
  <r>
    <x v="1"/>
    <x v="1"/>
    <x v="8"/>
    <x v="17"/>
    <x v="13"/>
    <n v="551200"/>
    <m/>
  </r>
  <r>
    <x v="1"/>
    <x v="1"/>
    <x v="8"/>
    <x v="17"/>
    <x v="14"/>
    <n v="507600"/>
    <m/>
  </r>
  <r>
    <x v="1"/>
    <x v="1"/>
    <x v="8"/>
    <x v="18"/>
    <x v="15"/>
    <n v="146900"/>
    <m/>
  </r>
  <r>
    <x v="1"/>
    <x v="1"/>
    <x v="8"/>
    <x v="18"/>
    <x v="16"/>
    <n v="132300"/>
    <m/>
  </r>
  <r>
    <x v="1"/>
    <x v="1"/>
    <x v="8"/>
    <x v="18"/>
    <x v="17"/>
    <n v="174200"/>
    <m/>
  </r>
  <r>
    <x v="1"/>
    <x v="1"/>
    <x v="8"/>
    <x v="18"/>
    <x v="18"/>
    <n v="116900"/>
    <m/>
  </r>
  <r>
    <x v="1"/>
    <x v="1"/>
    <x v="8"/>
    <x v="18"/>
    <x v="19"/>
    <n v="35300"/>
    <m/>
  </r>
  <r>
    <x v="1"/>
    <x v="1"/>
    <x v="9"/>
    <x v="19"/>
    <x v="20"/>
    <n v="5300700"/>
    <m/>
  </r>
  <r>
    <x v="1"/>
    <x v="1"/>
    <x v="9"/>
    <x v="19"/>
    <x v="21"/>
    <n v="650000"/>
    <m/>
  </r>
  <r>
    <x v="1"/>
    <x v="1"/>
    <x v="9"/>
    <x v="19"/>
    <x v="22"/>
    <n v="2100000"/>
    <m/>
  </r>
  <r>
    <x v="1"/>
    <x v="1"/>
    <x v="10"/>
    <x v="20"/>
    <x v="0"/>
    <n v="1442500"/>
    <m/>
  </r>
  <r>
    <x v="1"/>
    <x v="1"/>
    <x v="10"/>
    <x v="21"/>
    <x v="0"/>
    <n v="17624000"/>
    <m/>
  </r>
  <r>
    <x v="1"/>
    <x v="1"/>
    <x v="11"/>
    <x v="22"/>
    <x v="23"/>
    <n v="500000"/>
    <m/>
  </r>
  <r>
    <x v="1"/>
    <x v="1"/>
    <x v="12"/>
    <x v="23"/>
    <x v="24"/>
    <n v="3087000"/>
    <m/>
  </r>
  <r>
    <x v="2"/>
    <x v="1"/>
    <x v="3"/>
    <x v="6"/>
    <x v="0"/>
    <n v="1943100"/>
    <m/>
  </r>
  <r>
    <x v="2"/>
    <x v="1"/>
    <x v="3"/>
    <x v="7"/>
    <x v="0"/>
    <n v="2863600"/>
    <m/>
  </r>
  <r>
    <x v="2"/>
    <x v="1"/>
    <x v="3"/>
    <x v="8"/>
    <x v="0"/>
    <n v="30081500"/>
    <m/>
  </r>
  <r>
    <x v="2"/>
    <x v="1"/>
    <x v="3"/>
    <x v="9"/>
    <x v="0"/>
    <n v="50000"/>
    <m/>
  </r>
  <r>
    <x v="2"/>
    <x v="1"/>
    <x v="3"/>
    <x v="10"/>
    <x v="0"/>
    <n v="4272200"/>
    <m/>
  </r>
  <r>
    <x v="2"/>
    <x v="1"/>
    <x v="3"/>
    <x v="10"/>
    <x v="1"/>
    <n v="30000"/>
    <m/>
  </r>
  <r>
    <x v="2"/>
    <x v="1"/>
    <x v="3"/>
    <x v="10"/>
    <x v="2"/>
    <n v="30000"/>
    <m/>
  </r>
  <r>
    <x v="2"/>
    <x v="1"/>
    <x v="4"/>
    <x v="11"/>
    <x v="3"/>
    <n v="98000"/>
    <m/>
  </r>
  <r>
    <x v="2"/>
    <x v="1"/>
    <x v="5"/>
    <x v="12"/>
    <x v="4"/>
    <n v="500000"/>
    <m/>
  </r>
  <r>
    <x v="2"/>
    <x v="1"/>
    <x v="5"/>
    <x v="13"/>
    <x v="5"/>
    <n v="30000"/>
    <m/>
  </r>
  <r>
    <x v="2"/>
    <x v="1"/>
    <x v="6"/>
    <x v="14"/>
    <x v="6"/>
    <n v="4800000"/>
    <m/>
  </r>
  <r>
    <x v="2"/>
    <x v="1"/>
    <x v="6"/>
    <x v="14"/>
    <x v="7"/>
    <n v="600000"/>
    <m/>
  </r>
  <r>
    <x v="2"/>
    <x v="1"/>
    <x v="6"/>
    <x v="14"/>
    <x v="8"/>
    <n v="8000000"/>
    <m/>
  </r>
  <r>
    <x v="2"/>
    <x v="1"/>
    <x v="6"/>
    <x v="14"/>
    <x v="9"/>
    <n v="1500000"/>
    <m/>
  </r>
  <r>
    <x v="2"/>
    <x v="1"/>
    <x v="6"/>
    <x v="14"/>
    <x v="10"/>
    <n v="16835800"/>
    <m/>
  </r>
  <r>
    <x v="2"/>
    <x v="1"/>
    <x v="7"/>
    <x v="15"/>
    <x v="11"/>
    <n v="30000"/>
    <m/>
  </r>
  <r>
    <x v="2"/>
    <x v="1"/>
    <x v="8"/>
    <x v="16"/>
    <x v="12"/>
    <n v="100000"/>
    <m/>
  </r>
  <r>
    <x v="2"/>
    <x v="1"/>
    <x v="8"/>
    <x v="17"/>
    <x v="13"/>
    <n v="576400"/>
    <m/>
  </r>
  <r>
    <x v="2"/>
    <x v="1"/>
    <x v="8"/>
    <x v="17"/>
    <x v="14"/>
    <n v="530800"/>
    <m/>
  </r>
  <r>
    <x v="2"/>
    <x v="1"/>
    <x v="8"/>
    <x v="18"/>
    <x v="15"/>
    <n v="152200"/>
    <m/>
  </r>
  <r>
    <x v="2"/>
    <x v="1"/>
    <x v="8"/>
    <x v="18"/>
    <x v="16"/>
    <n v="138300"/>
    <m/>
  </r>
  <r>
    <x v="2"/>
    <x v="1"/>
    <x v="8"/>
    <x v="18"/>
    <x v="17"/>
    <n v="182200"/>
    <m/>
  </r>
  <r>
    <x v="2"/>
    <x v="1"/>
    <x v="8"/>
    <x v="18"/>
    <x v="18"/>
    <n v="122200"/>
    <m/>
  </r>
  <r>
    <x v="2"/>
    <x v="1"/>
    <x v="8"/>
    <x v="18"/>
    <x v="19"/>
    <n v="36900"/>
    <m/>
  </r>
  <r>
    <x v="2"/>
    <x v="1"/>
    <x v="9"/>
    <x v="19"/>
    <x v="20"/>
    <n v="5550000"/>
    <m/>
  </r>
  <r>
    <x v="2"/>
    <x v="1"/>
    <x v="9"/>
    <x v="19"/>
    <x v="21"/>
    <n v="679700"/>
    <m/>
  </r>
  <r>
    <x v="2"/>
    <x v="1"/>
    <x v="9"/>
    <x v="19"/>
    <x v="22"/>
    <n v="2200000"/>
    <m/>
  </r>
  <r>
    <x v="2"/>
    <x v="1"/>
    <x v="10"/>
    <x v="20"/>
    <x v="0"/>
    <n v="1508400"/>
    <m/>
  </r>
  <r>
    <x v="2"/>
    <x v="1"/>
    <x v="10"/>
    <x v="21"/>
    <x v="0"/>
    <n v="18429400"/>
    <m/>
  </r>
  <r>
    <x v="2"/>
    <x v="1"/>
    <x v="11"/>
    <x v="22"/>
    <x v="23"/>
    <n v="500000"/>
    <m/>
  </r>
  <r>
    <x v="2"/>
    <x v="1"/>
    <x v="12"/>
    <x v="23"/>
    <x v="24"/>
    <n v="3230000"/>
    <m/>
  </r>
  <r>
    <x v="0"/>
    <x v="2"/>
    <x v="13"/>
    <x v="24"/>
    <x v="0"/>
    <n v="1912000"/>
    <m/>
  </r>
  <r>
    <x v="1"/>
    <x v="2"/>
    <x v="13"/>
    <x v="24"/>
    <x v="0"/>
    <n v="0"/>
    <m/>
  </r>
  <r>
    <x v="2"/>
    <x v="2"/>
    <x v="13"/>
    <x v="24"/>
    <x v="0"/>
    <n v="0"/>
    <m/>
  </r>
  <r>
    <x v="0"/>
    <x v="0"/>
    <x v="14"/>
    <x v="25"/>
    <x v="0"/>
    <n v="321000"/>
    <m/>
  </r>
  <r>
    <x v="1"/>
    <x v="0"/>
    <x v="14"/>
    <x v="25"/>
    <x v="0"/>
    <n v="321000"/>
    <m/>
  </r>
  <r>
    <x v="2"/>
    <x v="0"/>
    <x v="14"/>
    <x v="25"/>
    <x v="0"/>
    <n v="321100"/>
    <m/>
  </r>
  <r>
    <x v="0"/>
    <x v="0"/>
    <x v="14"/>
    <x v="26"/>
    <x v="0"/>
    <n v="1457100"/>
    <m/>
  </r>
  <r>
    <x v="1"/>
    <x v="0"/>
    <x v="14"/>
    <x v="26"/>
    <x v="0"/>
    <n v="1600800"/>
    <m/>
  </r>
  <r>
    <x v="2"/>
    <x v="0"/>
    <x v="14"/>
    <x v="26"/>
    <x v="0"/>
    <n v="17602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Показатели бюджета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showDrill="0" rowGrandTotals="0" colGrandTotals="0" itemPrintTitles="1" createdVersion="4" indent="0" outline="1" outlineData="1" multipleFieldFilters="0" chartFormat="8" rowHeaderCaption="Год">
  <location ref="B6:C9" firstHeaderRow="1" firstDataRow="1" firstDataCol="1" rowPageCount="2" colPageCount="1"/>
  <pivotFields count="7">
    <pivotField axis="axisPage" multipleItemSelectionAllowed="1" showAll="0" defaultSubtotal="0">
      <items count="3">
        <item h="1" x="0"/>
        <item h="1" x="1"/>
        <item x="2"/>
      </items>
    </pivotField>
    <pivotField axis="axisRow" showAll="0" defaultSubtotal="0">
      <items count="4">
        <item x="0"/>
        <item x="1"/>
        <item x="2"/>
        <item m="1" x="3"/>
      </items>
    </pivotField>
    <pivotField showAll="0" defaultSubtotal="0"/>
    <pivotField axis="axisPage" multipleItemSelectionAllowed="1" showAll="0" defaultSubtotal="0">
      <items count="37">
        <item x="14"/>
        <item x="13"/>
        <item x="18"/>
        <item m="1" x="30"/>
        <item m="1" x="31"/>
        <item x="3"/>
        <item m="1" x="36"/>
        <item x="10"/>
        <item m="1" x="27"/>
        <item x="11"/>
        <item x="19"/>
        <item x="17"/>
        <item x="0"/>
        <item h="1" x="26"/>
        <item h="1" x="25"/>
        <item x="12"/>
        <item x="15"/>
        <item x="21"/>
        <item x="23"/>
        <item x="16"/>
        <item x="1"/>
        <item x="9"/>
        <item m="1" x="28"/>
        <item x="6"/>
        <item x="20"/>
        <item x="5"/>
        <item m="1" x="34"/>
        <item x="4"/>
        <item m="1" x="33"/>
        <item x="22"/>
        <item x="7"/>
        <item x="8"/>
        <item m="1" x="29"/>
        <item m="1" x="32"/>
        <item m="1" x="35"/>
        <item x="2"/>
        <item x="24"/>
      </items>
    </pivotField>
    <pivotField multipleItemSelectionAllowed="1" showAll="0" defaultSubtotal="0"/>
    <pivotField dataField="1" showAll="0" defaultSubtotal="0"/>
    <pivotField showAll="0" defaultSubtotal="0"/>
  </pivotFields>
  <rowFields count="1">
    <field x="1"/>
  </rowFields>
  <rowItems count="3">
    <i>
      <x/>
    </i>
    <i>
      <x v="1"/>
    </i>
    <i>
      <x v="2"/>
    </i>
  </rowItems>
  <colItems count="1">
    <i/>
  </colItems>
  <pageFields count="2">
    <pageField fld="0" hier="-1"/>
    <pageField fld="3" hier="-1"/>
  </pageFields>
  <dataFields count="1">
    <dataField name="Основные показатели бюджета, тыс.руб." fld="5" baseField="0" baseItem="0" numFmtId="3"/>
  </dataFields>
  <formats count="1">
    <format dxfId="4">
      <pivotArea type="all" dataOnly="0" outline="0" fieldPosition="0"/>
    </format>
  </formats>
  <chartFormats count="1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7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7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7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Показатели бюджета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showDrill="0" rowGrandTotals="0" colGrandTotals="0" itemPrintTitles="1" createdVersion="4" indent="0" outline="1" outlineData="1" multipleFieldFilters="0" chartFormat="6" rowHeaderCaption="Год">
  <location ref="B8:C12" firstHeaderRow="1" firstDataRow="2" firstDataCol="1" rowPageCount="3" colPageCount="1"/>
  <pivotFields count="7">
    <pivotField axis="axisPage" multipleItemSelectionAllowed="1" showAll="0" defaultSubtotal="0">
      <items count="3">
        <item h="1" x="0"/>
        <item h="1" x="1"/>
        <item x="2"/>
      </items>
    </pivotField>
    <pivotField axis="axisCol" showAll="0" sortType="ascending" defaultSubtotal="0">
      <items count="4">
        <item h="1" x="2"/>
        <item h="1" x="0"/>
        <item x="1"/>
        <item h="1" m="1" x="3"/>
      </items>
    </pivotField>
    <pivotField axis="axisPage" multipleItemSelectionAllowed="1" showAll="0" defaultSubtotal="0">
      <items count="24">
        <item h="1" x="2"/>
        <item h="1" x="3"/>
        <item h="1" x="13"/>
        <item h="1" m="1" x="20"/>
        <item h="1" x="6"/>
        <item x="9"/>
        <item h="1" m="1" x="18"/>
        <item h="1" x="0"/>
        <item h="1" x="4"/>
        <item h="1" m="1" x="16"/>
        <item h="1" m="1" x="22"/>
        <item h="1" m="1" x="23"/>
        <item h="1" x="1"/>
        <item h="1" x="8"/>
        <item h="1" m="1" x="19"/>
        <item h="1" m="1" x="17"/>
        <item h="1" x="12"/>
        <item h="1" x="10"/>
        <item h="1" x="11"/>
        <item h="1" m="1" x="15"/>
        <item h="1" m="1" x="21"/>
        <item h="1" x="7"/>
        <item h="1" x="5"/>
        <item h="1" x="14"/>
      </items>
    </pivotField>
    <pivotField axis="axisPage" multipleItemSelectionAllowed="1" showAll="0" defaultSubtotal="0">
      <items count="37">
        <item h="1" x="14"/>
        <item h="1" x="13"/>
        <item h="1" x="18"/>
        <item h="1" x="3"/>
        <item h="1" m="1" x="36"/>
        <item h="1" x="11"/>
        <item x="19"/>
        <item h="1" x="17"/>
        <item h="1" x="0"/>
        <item h="1" x="26"/>
        <item h="1" x="25"/>
        <item h="1" x="12"/>
        <item h="1" x="15"/>
        <item h="1" x="21"/>
        <item h="1" x="23"/>
        <item h="1" x="16"/>
        <item h="1" x="1"/>
        <item h="1" m="1" x="29"/>
        <item h="1" x="8"/>
        <item h="1" x="7"/>
        <item h="1" m="1" x="31"/>
        <item h="1" m="1" x="27"/>
        <item h="1" m="1" x="28"/>
        <item h="1" x="20"/>
        <item h="1" x="5"/>
        <item h="1" m="1" x="34"/>
        <item h="1" x="4"/>
        <item h="1" m="1" x="33"/>
        <item h="1" x="22"/>
        <item h="1" m="1" x="32"/>
        <item h="1" m="1" x="35"/>
        <item h="1" x="2"/>
        <item h="1" x="24"/>
        <item h="1" m="1" x="30"/>
        <item h="1" x="10"/>
        <item h="1" x="9"/>
        <item h="1" x="6"/>
      </items>
    </pivotField>
    <pivotField axis="axisRow" multipleItemSelectionAllowed="1" showAll="0" defaultSubtotal="0">
      <items count="34">
        <item m="1" x="29"/>
        <item x="4"/>
        <item x="2"/>
        <item m="1" x="33"/>
        <item m="1" x="31"/>
        <item x="10"/>
        <item x="8"/>
        <item m="1" x="27"/>
        <item x="9"/>
        <item x="7"/>
        <item m="1" x="30"/>
        <item x="14"/>
        <item m="1" x="26"/>
        <item x="11"/>
        <item x="13"/>
        <item x="3"/>
        <item m="1" x="28"/>
        <item x="18"/>
        <item x="17"/>
        <item x="15"/>
        <item x="12"/>
        <item x="5"/>
        <item x="23"/>
        <item x="1"/>
        <item m="1" x="32"/>
        <item x="19"/>
        <item x="16"/>
        <item x="24"/>
        <item x="0"/>
        <item m="1" x="25"/>
        <item x="20"/>
        <item x="22"/>
        <item x="21"/>
        <item x="6"/>
      </items>
    </pivotField>
    <pivotField dataField="1" showAll="0" defaultSubtotal="0"/>
    <pivotField showAll="0" defaultSubtotal="0"/>
  </pivotFields>
  <rowFields count="1">
    <field x="4"/>
  </rowFields>
  <rowItems count="3">
    <i>
      <x v="30"/>
    </i>
    <i>
      <x v="31"/>
    </i>
    <i>
      <x v="32"/>
    </i>
  </rowItems>
  <colFields count="1">
    <field x="1"/>
  </colFields>
  <colItems count="1">
    <i>
      <x v="2"/>
    </i>
  </colItems>
  <pageFields count="3">
    <pageField fld="0" hier="-1"/>
    <pageField fld="2" hier="-1"/>
    <pageField fld="3" hier="-1"/>
  </pageFields>
  <dataFields count="1">
    <dataField name="Основные показатели бюджета, тыс.руб." fld="5" baseField="0" baseItem="0" numFmtId="3"/>
  </dataField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Показатели бюджета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showDrill="0" rowGrandTotals="0" colGrandTotals="0" itemPrintTitles="1" createdVersion="4" indent="0" outline="1" outlineData="1" multipleFieldFilters="0" chartFormat="9" rowHeaderCaption="Год">
  <location ref="B8:C17" firstHeaderRow="1" firstDataRow="2" firstDataCol="1" rowPageCount="3" colPageCount="1"/>
  <pivotFields count="7">
    <pivotField axis="axisPage" multipleItemSelectionAllowed="1" showAll="0" defaultSubtotal="0">
      <items count="3">
        <item h="1" x="0"/>
        <item h="1" x="1"/>
        <item x="2"/>
      </items>
    </pivotField>
    <pivotField axis="axisCol" showAll="0" sortType="ascending" defaultSubtotal="0">
      <items count="4">
        <item h="1" x="2"/>
        <item h="1" x="0"/>
        <item x="1"/>
        <item h="1" m="1" x="3"/>
      </items>
    </pivotField>
    <pivotField axis="axisPage" multipleItemSelectionAllowed="1" showAll="0" defaultSubtotal="0">
      <items count="24">
        <item h="1" x="2"/>
        <item h="1" x="3"/>
        <item h="1" x="13"/>
        <item h="1" m="1" x="20"/>
        <item h="1" x="6"/>
        <item h="1" x="9"/>
        <item h="1" m="1" x="18"/>
        <item h="1" x="0"/>
        <item h="1" x="4"/>
        <item h="1" m="1" x="16"/>
        <item h="1" m="1" x="22"/>
        <item h="1" m="1" x="23"/>
        <item h="1" x="1"/>
        <item x="8"/>
        <item h="1" m="1" x="19"/>
        <item h="1" m="1" x="17"/>
        <item h="1" x="12"/>
        <item h="1" x="10"/>
        <item h="1" x="11"/>
        <item h="1" m="1" x="15"/>
        <item h="1" m="1" x="21"/>
        <item h="1" x="7"/>
        <item h="1" x="5"/>
        <item h="1" x="14"/>
      </items>
    </pivotField>
    <pivotField axis="axisPage" multipleItemSelectionAllowed="1" showAll="0" defaultSubtotal="0">
      <items count="37">
        <item x="14"/>
        <item x="13"/>
        <item x="18"/>
        <item x="3"/>
        <item h="1" m="1" x="36"/>
        <item x="11"/>
        <item x="19"/>
        <item x="17"/>
        <item x="0"/>
        <item x="26"/>
        <item x="25"/>
        <item x="12"/>
        <item x="15"/>
        <item x="21"/>
        <item x="23"/>
        <item x="16"/>
        <item x="1"/>
        <item h="1" m="1" x="29"/>
        <item x="8"/>
        <item x="7"/>
        <item h="1" m="1" x="31"/>
        <item h="1" m="1" x="27"/>
        <item h="1" m="1" x="28"/>
        <item x="20"/>
        <item x="5"/>
        <item h="1" m="1" x="34"/>
        <item x="4"/>
        <item h="1" m="1" x="33"/>
        <item x="22"/>
        <item h="1" m="1" x="32"/>
        <item h="1" m="1" x="35"/>
        <item x="2"/>
        <item x="24"/>
        <item m="1" x="30"/>
        <item x="10"/>
        <item x="9"/>
        <item h="1" x="6"/>
      </items>
    </pivotField>
    <pivotField axis="axisRow" multipleItemSelectionAllowed="1" showAll="0" defaultSubtotal="0">
      <items count="34">
        <item m="1" x="29"/>
        <item x="4"/>
        <item x="2"/>
        <item m="1" x="33"/>
        <item m="1" x="31"/>
        <item x="10"/>
        <item x="8"/>
        <item m="1" x="27"/>
        <item x="9"/>
        <item x="7"/>
        <item m="1" x="30"/>
        <item x="14"/>
        <item m="1" x="26"/>
        <item x="11"/>
        <item x="13"/>
        <item x="3"/>
        <item m="1" x="28"/>
        <item x="18"/>
        <item x="17"/>
        <item x="15"/>
        <item x="12"/>
        <item x="5"/>
        <item x="23"/>
        <item x="1"/>
        <item m="1" x="32"/>
        <item x="16"/>
        <item x="19"/>
        <item x="24"/>
        <item x="0"/>
        <item m="1" x="25"/>
        <item x="20"/>
        <item x="22"/>
        <item x="21"/>
        <item x="6"/>
      </items>
    </pivotField>
    <pivotField dataField="1" showAll="0" defaultSubtotal="0"/>
    <pivotField showAll="0" defaultSubtotal="0"/>
  </pivotFields>
  <rowFields count="1">
    <field x="4"/>
  </rowFields>
  <rowItems count="8">
    <i>
      <x v="11"/>
    </i>
    <i>
      <x v="14"/>
    </i>
    <i>
      <x v="17"/>
    </i>
    <i>
      <x v="18"/>
    </i>
    <i>
      <x v="19"/>
    </i>
    <i>
      <x v="20"/>
    </i>
    <i>
      <x v="25"/>
    </i>
    <i>
      <x v="26"/>
    </i>
  </rowItems>
  <colFields count="1">
    <field x="1"/>
  </colFields>
  <colItems count="1">
    <i>
      <x v="2"/>
    </i>
  </colItems>
  <pageFields count="3">
    <pageField fld="0" hier="-1"/>
    <pageField fld="2" hier="-1"/>
    <pageField fld="3" hier="-1"/>
  </pageFields>
  <dataFields count="1">
    <dataField name="Основные показатели бюджета, тыс.руб." fld="5" baseField="0" baseItem="0" numFmtId="3"/>
  </dataFields>
  <chartFormats count="1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Бюджет_в_целом" cacheId="0" applyNumberFormats="0" applyBorderFormats="0" applyFontFormats="0" applyPatternFormats="0" applyAlignmentFormats="0" applyWidthHeightFormats="1" dataCaption="Значения" updatedVersion="7" minRefreshableVersion="3" useAutoFormatting="1" rowGrandTotals="0" colGrandTotals="0" itemPrintTitles="1" createdVersion="4" indent="0" outline="1" outlineData="1" multipleFieldFilters="0" chartFormat="3" rowHeaderCaption="Показатели">
  <location ref="B5:D9" firstHeaderRow="1" firstDataRow="2" firstDataCol="1"/>
  <pivotFields count="6">
    <pivotField axis="axisCol" multipleItemSelectionAllowed="1" showAll="0" defaultSubtotal="0">
      <items count="5">
        <item h="1" m="1" x="2"/>
        <item h="1" m="1" x="3"/>
        <item h="1" m="1" x="4"/>
        <item x="1"/>
        <item x="0"/>
      </items>
    </pivotField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dataField="1" showAll="0"/>
  </pivotFields>
  <rowFields count="1">
    <field x="1"/>
  </rowFields>
  <rowItems count="3">
    <i>
      <x/>
    </i>
    <i>
      <x v="1"/>
    </i>
    <i>
      <x v="2"/>
    </i>
  </rowItems>
  <colFields count="1">
    <field x="0"/>
  </colFields>
  <colItems count="2">
    <i>
      <x v="3"/>
    </i>
    <i>
      <x v="4"/>
    </i>
  </colItems>
  <dataFields count="1">
    <dataField name="Сумма,_руб." fld="5" baseField="0" baseItem="0"/>
  </dataField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4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Бюджет_в_целом" cacheId="0" applyNumberFormats="0" applyBorderFormats="0" applyFontFormats="0" applyPatternFormats="0" applyAlignmentFormats="0" applyWidthHeightFormats="1" dataCaption="Значения" updatedVersion="7" minRefreshableVersion="3" useAutoFormatting="1" rowGrandTotals="0" colGrandTotals="0" itemPrintTitles="1" createdVersion="4" indent="0" outline="1" outlineData="1" multipleFieldFilters="0" chartFormat="8" rowHeaderCaption="Показатели">
  <location ref="B5:D9" firstHeaderRow="1" firstDataRow="2" firstDataCol="1"/>
  <pivotFields count="6">
    <pivotField axis="axisCol" multipleItemSelectionAllowed="1" showAll="0" defaultSubtotal="0">
      <items count="5">
        <item h="1" m="1" x="2"/>
        <item h="1" m="1" x="3"/>
        <item h="1" m="1" x="4"/>
        <item x="1"/>
        <item x="0"/>
      </items>
    </pivotField>
    <pivotField showAll="0"/>
    <pivotField showAll="0"/>
    <pivotField axis="axisRow" showAll="0">
      <items count="28">
        <item h="1" x="14"/>
        <item h="1" x="13"/>
        <item h="1" x="18"/>
        <item x="4"/>
        <item h="1" x="10"/>
        <item h="1" x="11"/>
        <item h="1" x="19"/>
        <item h="1" x="17"/>
        <item h="1" x="0"/>
        <item h="1" x="26"/>
        <item h="1" x="25"/>
        <item h="1" x="12"/>
        <item h="1" x="15"/>
        <item h="1" x="21"/>
        <item h="1" x="23"/>
        <item h="1" x="16"/>
        <item h="1" x="1"/>
        <item h="1" x="9"/>
        <item h="1" x="6"/>
        <item h="1" x="20"/>
        <item x="5"/>
        <item h="1" x="22"/>
        <item h="1" x="7"/>
        <item h="1" x="8"/>
        <item h="1" x="2"/>
        <item h="1" x="24"/>
        <item x="3"/>
        <item t="default"/>
      </items>
    </pivotField>
    <pivotField showAll="0"/>
    <pivotField dataField="1" showAll="0"/>
  </pivotFields>
  <rowFields count="1">
    <field x="3"/>
  </rowFields>
  <rowItems count="3">
    <i>
      <x v="3"/>
    </i>
    <i>
      <x v="20"/>
    </i>
    <i>
      <x v="26"/>
    </i>
  </rowItems>
  <colFields count="1">
    <field x="0"/>
  </colFields>
  <colItems count="2">
    <i>
      <x v="3"/>
    </i>
    <i>
      <x v="4"/>
    </i>
  </colItems>
  <dataFields count="1">
    <dataField name="Сумма,_руб." fld="5" baseField="0" baseItem="0"/>
  </dataField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9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6"/>
          </reference>
        </references>
      </pivotArea>
    </chartFormat>
    <chartFormat chart="3" format="10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20"/>
          </reference>
        </references>
      </pivotArea>
    </chartFormat>
    <chartFormat chart="3" format="1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0"/>
          </reference>
        </references>
      </pivotArea>
    </chartFormat>
    <chartFormat chart="3" format="12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3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0"/>
          </reference>
        </references>
      </pivotArea>
    </chartFormat>
    <chartFormat chart="7" format="2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6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23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3"/>
          </reference>
        </references>
      </pivotArea>
    </chartFormat>
    <chartFormat chart="7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2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100-000000000000}" name="Бюджет_в_целом" cacheId="0" applyNumberFormats="0" applyBorderFormats="0" applyFontFormats="0" applyPatternFormats="0" applyAlignmentFormats="0" applyWidthHeightFormats="1" dataCaption="Значения" updatedVersion="7" minRefreshableVersion="3" useAutoFormatting="1" rowGrandTotals="0" colGrandTotals="0" itemPrintTitles="1" createdVersion="4" indent="0" outline="1" outlineData="1" multipleFieldFilters="0" chartFormat="17" rowHeaderCaption="Показатели">
  <location ref="B5:D8" firstHeaderRow="1" firstDataRow="2" firstDataCol="1"/>
  <pivotFields count="6">
    <pivotField axis="axisCol" multipleItemSelectionAllowed="1" showAll="0">
      <items count="6">
        <item m="1" x="2"/>
        <item m="1" x="3"/>
        <item m="1" x="4"/>
        <item x="1"/>
        <item x="0"/>
        <item t="default"/>
      </items>
    </pivotField>
    <pivotField showAll="0"/>
    <pivotField showAll="0"/>
    <pivotField axis="axisRow" showAll="0">
      <items count="28">
        <item h="1" x="14"/>
        <item h="1" x="13"/>
        <item h="1" x="18"/>
        <item h="1" x="4"/>
        <item h="1" x="10"/>
        <item h="1" x="11"/>
        <item h="1" x="19"/>
        <item h="1" x="17"/>
        <item h="1" x="0"/>
        <item h="1" x="26"/>
        <item h="1" x="25"/>
        <item h="1" x="12"/>
        <item h="1" x="15"/>
        <item h="1" x="21"/>
        <item h="1" x="23"/>
        <item h="1" x="16"/>
        <item x="2"/>
        <item x="1"/>
        <item h="1" x="9"/>
        <item h="1" x="6"/>
        <item h="1" x="20"/>
        <item h="1" x="5"/>
        <item h="1" x="22"/>
        <item h="1" x="7"/>
        <item h="1" x="8"/>
        <item h="1" x="24"/>
        <item h="1" x="3"/>
        <item t="default"/>
      </items>
    </pivotField>
    <pivotField showAll="0"/>
    <pivotField dataField="1" showAll="0"/>
  </pivotFields>
  <rowFields count="1">
    <field x="3"/>
  </rowFields>
  <rowItems count="2">
    <i>
      <x v="16"/>
    </i>
    <i>
      <x v="17"/>
    </i>
  </rowItems>
  <colFields count="1">
    <field x="0"/>
  </colFields>
  <colItems count="2">
    <i>
      <x v="3"/>
    </i>
    <i>
      <x v="4"/>
    </i>
  </colItems>
  <dataFields count="1">
    <dataField name="Сумма,_руб." fld="5" baseField="0" baseItem="0"/>
  </dataFields>
  <chartFormats count="3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9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6"/>
          </reference>
        </references>
      </pivotArea>
    </chartFormat>
    <chartFormat chart="3" format="10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21"/>
          </reference>
        </references>
      </pivotArea>
    </chartFormat>
    <chartFormat chart="3" format="1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1"/>
          </reference>
        </references>
      </pivotArea>
    </chartFormat>
    <chartFormat chart="3" format="12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3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1"/>
          </reference>
        </references>
      </pivotArea>
    </chartFormat>
    <chartFormat chart="7" format="2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6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23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3"/>
          </reference>
        </references>
      </pivotArea>
    </chartFormat>
    <chartFormat chart="7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21"/>
          </reference>
        </references>
      </pivotArea>
    </chartFormat>
    <chartFormat chart="8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8" format="14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1"/>
          </reference>
        </references>
      </pivotArea>
    </chartFormat>
    <chartFormat chart="8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6"/>
          </reference>
        </references>
      </pivotArea>
    </chartFormat>
    <chartFormat chart="8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8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3"/>
          </reference>
        </references>
      </pivotArea>
    </chartFormat>
    <chartFormat chart="8" format="18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21"/>
          </reference>
        </references>
      </pivotArea>
    </chartFormat>
    <chartFormat chart="8" format="19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6"/>
          </reference>
        </references>
      </pivotArea>
    </chartFormat>
    <chartFormat chart="8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7"/>
          </reference>
        </references>
      </pivotArea>
    </chartFormat>
    <chartFormat chart="16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6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6" format="27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6"/>
          </reference>
        </references>
      </pivotArea>
    </chartFormat>
    <chartFormat chart="16" format="28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7"/>
          </reference>
        </references>
      </pivotArea>
    </chartFormat>
    <chartFormat chart="16" format="29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1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200-000000000000}" name="Бюджет_в_целом" cacheId="0" applyNumberFormats="0" applyBorderFormats="0" applyFontFormats="0" applyPatternFormats="0" applyAlignmentFormats="0" applyWidthHeightFormats="1" dataCaption="Значения" updatedVersion="7" minRefreshableVersion="3" useAutoFormatting="1" rowGrandTotals="0" colGrandTotals="0" itemPrintTitles="1" createdVersion="4" indent="0" outline="1" outlineData="1" multipleFieldFilters="0" chartFormat="20" rowHeaderCaption="Показатели">
  <location ref="B5:D7" firstHeaderRow="1" firstDataRow="2" firstDataCol="1"/>
  <pivotFields count="6">
    <pivotField axis="axisCol" multipleItemSelectionAllowed="1" showAll="0" defaultSubtotal="0">
      <items count="5">
        <item h="1" m="1" x="2"/>
        <item h="1" m="1" x="3"/>
        <item h="1" m="1" x="4"/>
        <item x="1"/>
        <item x="0"/>
      </items>
    </pivotField>
    <pivotField showAll="0"/>
    <pivotField showAll="0"/>
    <pivotField axis="axisRow" showAll="0">
      <items count="28">
        <item h="1" x="14"/>
        <item h="1" x="13"/>
        <item h="1" x="18"/>
        <item h="1" x="4"/>
        <item h="1" x="10"/>
        <item h="1" x="11"/>
        <item h="1" x="19"/>
        <item h="1" x="17"/>
        <item x="0"/>
        <item h="1" x="26"/>
        <item h="1" x="25"/>
        <item h="1" x="12"/>
        <item h="1" x="15"/>
        <item h="1" x="21"/>
        <item h="1" x="23"/>
        <item h="1" x="16"/>
        <item h="1" x="2"/>
        <item h="1" x="1"/>
        <item h="1" x="9"/>
        <item h="1" x="6"/>
        <item h="1" x="20"/>
        <item h="1" x="5"/>
        <item h="1" x="22"/>
        <item h="1" x="7"/>
        <item h="1" x="8"/>
        <item h="1" x="24"/>
        <item h="1" x="3"/>
        <item t="default"/>
      </items>
    </pivotField>
    <pivotField showAll="0"/>
    <pivotField dataField="1" showAll="0"/>
  </pivotFields>
  <rowFields count="1">
    <field x="3"/>
  </rowFields>
  <rowItems count="1">
    <i>
      <x v="8"/>
    </i>
  </rowItems>
  <colFields count="1">
    <field x="0"/>
  </colFields>
  <colItems count="2">
    <i>
      <x v="3"/>
    </i>
    <i>
      <x v="4"/>
    </i>
  </colItems>
  <dataFields count="1">
    <dataField name="Сумма,_руб." fld="5" baseField="0" baseItem="0"/>
  </dataFields>
  <chartFormats count="4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9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6"/>
          </reference>
        </references>
      </pivotArea>
    </chartFormat>
    <chartFormat chart="3" format="10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21"/>
          </reference>
        </references>
      </pivotArea>
    </chartFormat>
    <chartFormat chart="3" format="1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1"/>
          </reference>
        </references>
      </pivotArea>
    </chartFormat>
    <chartFormat chart="3" format="12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3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1"/>
          </reference>
        </references>
      </pivotArea>
    </chartFormat>
    <chartFormat chart="7" format="2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6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23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3"/>
          </reference>
        </references>
      </pivotArea>
    </chartFormat>
    <chartFormat chart="7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21"/>
          </reference>
        </references>
      </pivotArea>
    </chartFormat>
    <chartFormat chart="8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8" format="14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1"/>
          </reference>
        </references>
      </pivotArea>
    </chartFormat>
    <chartFormat chart="8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6"/>
          </reference>
        </references>
      </pivotArea>
    </chartFormat>
    <chartFormat chart="8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8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3"/>
          </reference>
        </references>
      </pivotArea>
    </chartFormat>
    <chartFormat chart="8" format="18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21"/>
          </reference>
        </references>
      </pivotArea>
    </chartFormat>
    <chartFormat chart="8" format="19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6"/>
          </reference>
        </references>
      </pivotArea>
    </chartFormat>
    <chartFormat chart="8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7"/>
          </reference>
        </references>
      </pivotArea>
    </chartFormat>
    <chartFormat chart="12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2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2" format="27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6"/>
          </reference>
        </references>
      </pivotArea>
    </chartFormat>
    <chartFormat chart="12" format="28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7"/>
          </reference>
        </references>
      </pivotArea>
    </chartFormat>
    <chartFormat chart="14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4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4" format="27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6"/>
          </reference>
        </references>
      </pivotArea>
    </chartFormat>
    <chartFormat chart="14" format="28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7"/>
          </reference>
        </references>
      </pivotArea>
    </chartFormat>
    <chartFormat chart="15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5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5" format="23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6"/>
          </reference>
        </references>
      </pivotArea>
    </chartFormat>
    <chartFormat chart="15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7"/>
          </reference>
        </references>
      </pivotArea>
    </chartFormat>
    <chartFormat chart="16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6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6" format="27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6"/>
          </reference>
        </references>
      </pivotArea>
    </chartFormat>
    <chartFormat chart="16" format="28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7"/>
          </reference>
        </references>
      </pivotArea>
    </chartFormat>
    <chartFormat chart="17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7" format="23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6"/>
          </reference>
        </references>
      </pivotArea>
    </chartFormat>
    <chartFormat chart="17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7"/>
          </reference>
        </references>
      </pivotArea>
    </chartFormat>
    <chartFormat chart="17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9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9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300-000000000000}" name="Бюджет_в_целом" cacheId="0" applyNumberFormats="0" applyBorderFormats="0" applyFontFormats="0" applyPatternFormats="0" applyAlignmentFormats="0" applyWidthHeightFormats="1" dataCaption="Значения" updatedVersion="7" minRefreshableVersion="3" useAutoFormatting="1" rowGrandTotals="0" colGrandTotals="0" itemPrintTitles="1" createdVersion="4" indent="0" outline="1" outlineData="1" multipleFieldFilters="0" chartFormat="15" rowHeaderCaption="Показатели">
  <location ref="B5:D16" firstHeaderRow="1" firstDataRow="2" firstDataCol="1"/>
  <pivotFields count="6">
    <pivotField axis="axisCol" multipleItemSelectionAllowed="1" showAll="0" defaultSubtotal="0">
      <items count="5">
        <item m="1" x="2"/>
        <item m="1" x="3"/>
        <item m="1" x="4"/>
        <item x="1"/>
        <item x="0"/>
      </items>
    </pivotField>
    <pivotField showAll="0"/>
    <pivotField axis="axisRow" showAll="0">
      <items count="16">
        <item h="1" x="2"/>
        <item h="1" x="13"/>
        <item h="1" x="0"/>
        <item x="4"/>
        <item h="1" x="1"/>
        <item x="11"/>
        <item x="12"/>
        <item x="7"/>
        <item x="6"/>
        <item x="5"/>
        <item h="1" x="14"/>
        <item x="10"/>
        <item x="8"/>
        <item x="9"/>
        <item x="3"/>
        <item t="default"/>
      </items>
    </pivotField>
    <pivotField showAll="0"/>
    <pivotField showAll="0"/>
    <pivotField dataField="1" showAll="0"/>
  </pivotFields>
  <rowFields count="1">
    <field x="2"/>
  </rowFields>
  <rowItems count="10">
    <i>
      <x v="3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</rowItems>
  <colFields count="1">
    <field x="0"/>
  </colFields>
  <colItems count="2">
    <i>
      <x v="3"/>
    </i>
    <i>
      <x v="4"/>
    </i>
  </colItems>
  <dataFields count="1">
    <dataField name="Сумма,_руб." fld="5" baseField="0" baseItem="0"/>
  </dataFields>
  <chartFormats count="1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8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8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3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3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4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4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400-000000000000}" name="Бюджет_в_целом" cacheId="0" applyNumberFormats="0" applyBorderFormats="0" applyFontFormats="0" applyPatternFormats="0" applyAlignmentFormats="0" applyWidthHeightFormats="1" dataCaption="Значения" updatedVersion="7" minRefreshableVersion="3" useAutoFormatting="1" rowGrandTotals="0" colGrandTotals="0" itemPrintTitles="1" createdVersion="4" indent="0" outline="1" outlineData="1" multipleFieldFilters="0" chartFormat="12" rowHeaderCaption="Показатели">
  <location ref="B5:D11" firstHeaderRow="1" firstDataRow="2" firstDataCol="1"/>
  <pivotFields count="6">
    <pivotField axis="axisCol" multipleItemSelectionAllowed="1" showAll="0" defaultSubtotal="0">
      <items count="5">
        <item h="1" m="1" x="2"/>
        <item h="1" m="1" x="3"/>
        <item h="1" m="1" x="4"/>
        <item x="1"/>
        <item x="0"/>
      </items>
    </pivotField>
    <pivotField showAll="0"/>
    <pivotField showAll="0"/>
    <pivotField axis="axisRow" showAll="0">
      <items count="28">
        <item h="1" x="14"/>
        <item h="1" x="13"/>
        <item h="1" x="18"/>
        <item h="1" x="4"/>
        <item x="9"/>
        <item x="10"/>
        <item h="1" x="11"/>
        <item h="1" x="19"/>
        <item h="1" x="17"/>
        <item h="1" x="0"/>
        <item h="1" x="26"/>
        <item h="1" x="25"/>
        <item h="1" x="12"/>
        <item h="1" x="15"/>
        <item h="1" x="21"/>
        <item h="1" x="23"/>
        <item h="1" x="16"/>
        <item h="1" x="1"/>
        <item x="6"/>
        <item h="1" x="20"/>
        <item h="1" x="5"/>
        <item h="1" x="22"/>
        <item x="7"/>
        <item x="8"/>
        <item h="1" x="2"/>
        <item h="1" x="24"/>
        <item h="1" x="3"/>
        <item t="default"/>
      </items>
    </pivotField>
    <pivotField showAll="0"/>
    <pivotField dataField="1" showAll="0"/>
  </pivotFields>
  <rowFields count="1">
    <field x="3"/>
  </rowFields>
  <rowItems count="5">
    <i>
      <x v="4"/>
    </i>
    <i>
      <x v="5"/>
    </i>
    <i>
      <x v="18"/>
    </i>
    <i>
      <x v="22"/>
    </i>
    <i>
      <x v="23"/>
    </i>
  </rowItems>
  <colFields count="1">
    <field x="0"/>
  </colFields>
  <colItems count="2">
    <i>
      <x v="3"/>
    </i>
    <i>
      <x v="4"/>
    </i>
  </colItems>
  <dataFields count="1">
    <dataField name="Сумма,_руб." fld="5" baseField="0" baseItem="0"/>
  </dataFields>
  <chartFormats count="2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9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6"/>
          </reference>
        </references>
      </pivotArea>
    </chartFormat>
    <chartFormat chart="3" format="10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20"/>
          </reference>
        </references>
      </pivotArea>
    </chartFormat>
    <chartFormat chart="3" format="1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0"/>
          </reference>
        </references>
      </pivotArea>
    </chartFormat>
    <chartFormat chart="3" format="12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3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0"/>
          </reference>
        </references>
      </pivotArea>
    </chartFormat>
    <chartFormat chart="7" format="2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6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23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3"/>
          </reference>
        </references>
      </pivotArea>
    </chartFormat>
    <chartFormat chart="7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20"/>
          </reference>
        </references>
      </pivotArea>
    </chartFormat>
    <chartFormat chart="8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8" format="14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0"/>
          </reference>
        </references>
      </pivotArea>
    </chartFormat>
    <chartFormat chart="8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6"/>
          </reference>
        </references>
      </pivotArea>
    </chartFormat>
    <chartFormat chart="8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8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3"/>
          </reference>
        </references>
      </pivotArea>
    </chartFormat>
    <chartFormat chart="8" format="18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20"/>
          </reference>
        </references>
      </pivotArea>
    </chartFormat>
    <chartFormat chart="10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0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500-000000000000}" name="Бюджет_в_целом" cacheId="0" applyNumberFormats="0" applyBorderFormats="0" applyFontFormats="0" applyPatternFormats="0" applyAlignmentFormats="0" applyWidthHeightFormats="1" dataCaption="Значения" updatedVersion="7" minRefreshableVersion="3" useAutoFormatting="1" rowGrandTotals="0" colGrandTotals="0" itemPrintTitles="1" createdVersion="4" indent="0" outline="1" outlineData="1" multipleFieldFilters="0" chartFormat="20" rowHeaderCaption="Показатели">
  <location ref="B5:D8" firstHeaderRow="1" firstDataRow="2" firstDataCol="1"/>
  <pivotFields count="6">
    <pivotField axis="axisCol" multipleItemSelectionAllowed="1" showAll="0" defaultSubtotal="0">
      <items count="5">
        <item h="1" m="1" x="2"/>
        <item h="1" m="1" x="3"/>
        <item h="1" m="1" x="4"/>
        <item x="1"/>
        <item x="0"/>
      </items>
    </pivotField>
    <pivotField showAll="0"/>
    <pivotField showAll="0"/>
    <pivotField axis="axisRow" showAll="0">
      <items count="28">
        <item h="1" x="14"/>
        <item h="1" x="13"/>
        <item h="1" x="18"/>
        <item h="1" x="4"/>
        <item h="1" x="10"/>
        <item h="1" x="11"/>
        <item h="1" x="19"/>
        <item h="1" x="17"/>
        <item h="1" x="0"/>
        <item h="1" x="26"/>
        <item h="1" x="25"/>
        <item h="1" x="12"/>
        <item h="1" x="15"/>
        <item x="20"/>
        <item x="21"/>
        <item h="1" x="23"/>
        <item h="1" x="16"/>
        <item h="1" x="2"/>
        <item h="1" x="1"/>
        <item h="1" x="9"/>
        <item h="1" x="6"/>
        <item h="1" x="5"/>
        <item h="1" x="22"/>
        <item h="1" x="7"/>
        <item h="1" x="8"/>
        <item h="1" x="24"/>
        <item h="1" x="3"/>
        <item t="default"/>
      </items>
    </pivotField>
    <pivotField showAll="0"/>
    <pivotField dataField="1" showAll="0"/>
  </pivotFields>
  <rowFields count="1">
    <field x="3"/>
  </rowFields>
  <rowItems count="2">
    <i>
      <x v="13"/>
    </i>
    <i>
      <x v="14"/>
    </i>
  </rowItems>
  <colFields count="1">
    <field x="0"/>
  </colFields>
  <colItems count="2">
    <i>
      <x v="3"/>
    </i>
    <i>
      <x v="4"/>
    </i>
  </colItems>
  <dataFields count="1">
    <dataField name="Сумма,_руб." fld="5" baseField="0" baseItem="0"/>
  </dataFields>
  <chartFormats count="3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9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6"/>
          </reference>
        </references>
      </pivotArea>
    </chartFormat>
    <chartFormat chart="3" format="10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21"/>
          </reference>
        </references>
      </pivotArea>
    </chartFormat>
    <chartFormat chart="3" format="1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1"/>
          </reference>
        </references>
      </pivotArea>
    </chartFormat>
    <chartFormat chart="3" format="12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3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1"/>
          </reference>
        </references>
      </pivotArea>
    </chartFormat>
    <chartFormat chart="7" format="2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6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23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3"/>
          </reference>
        </references>
      </pivotArea>
    </chartFormat>
    <chartFormat chart="7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21"/>
          </reference>
        </references>
      </pivotArea>
    </chartFormat>
    <chartFormat chart="8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8" format="14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1"/>
          </reference>
        </references>
      </pivotArea>
    </chartFormat>
    <chartFormat chart="8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26"/>
          </reference>
        </references>
      </pivotArea>
    </chartFormat>
    <chartFormat chart="8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8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3"/>
          </reference>
        </references>
      </pivotArea>
    </chartFormat>
    <chartFormat chart="8" format="18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21"/>
          </reference>
        </references>
      </pivotArea>
    </chartFormat>
    <chartFormat chart="8" format="19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7"/>
          </reference>
        </references>
      </pivotArea>
    </chartFormat>
    <chartFormat chart="8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8"/>
          </reference>
        </references>
      </pivotArea>
    </chartFormat>
    <chartFormat chart="16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6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6" format="27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7"/>
          </reference>
        </references>
      </pivotArea>
    </chartFormat>
    <chartFormat chart="16" format="28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8"/>
          </reference>
        </references>
      </pivotArea>
    </chartFormat>
    <chartFormat chart="17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7" format="23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7"/>
          </reference>
        </references>
      </pivotArea>
    </chartFormat>
    <chartFormat chart="17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3" count="1" selected="0">
            <x v="18"/>
          </reference>
        </references>
      </pivotArea>
    </chartFormat>
    <chartFormat chart="19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9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600-000000000000}" name="Бюджет_в_целом" cacheId="0" applyNumberFormats="0" applyBorderFormats="0" applyFontFormats="0" applyPatternFormats="0" applyAlignmentFormats="0" applyWidthHeightFormats="1" dataCaption="Значения" updatedVersion="7" minRefreshableVersion="3" useAutoFormatting="1" rowGrandTotals="0" colGrandTotals="0" itemPrintTitles="1" createdVersion="4" indent="0" outline="1" outlineData="1" multipleFieldFilters="0" chartFormat="23" rowHeaderCaption="Показатели">
  <location ref="B5:D7" firstHeaderRow="1" firstDataRow="2" firstDataCol="1"/>
  <pivotFields count="6">
    <pivotField axis="axisCol" multipleItemSelectionAllowed="1" showAll="0" defaultSubtotal="0">
      <items count="5">
        <item h="1" m="1" x="2"/>
        <item h="1" m="1" x="3"/>
        <item h="1" m="1" x="4"/>
        <item x="1"/>
        <item x="0"/>
      </items>
    </pivotField>
    <pivotField showAll="0"/>
    <pivotField showAll="0"/>
    <pivotField showAll="0"/>
    <pivotField axis="axisRow" showAll="0">
      <items count="26">
        <item h="1" x="6"/>
        <item h="1" x="4"/>
        <item h="1" x="21"/>
        <item h="1" x="2"/>
        <item h="1" x="22"/>
        <item h="1" x="9"/>
        <item h="1" x="7"/>
        <item h="1" x="14"/>
        <item x="11"/>
        <item h="1" x="13"/>
        <item h="1" x="3"/>
        <item h="1" x="20"/>
        <item h="1" x="18"/>
        <item h="1" x="17"/>
        <item h="1" x="15"/>
        <item h="1" x="12"/>
        <item h="1" x="5"/>
        <item h="1" x="23"/>
        <item h="1" x="1"/>
        <item h="1" x="8"/>
        <item h="1" x="19"/>
        <item h="1" x="16"/>
        <item h="1" x="24"/>
        <item h="1" x="10"/>
        <item h="1" x="0"/>
        <item t="default"/>
      </items>
    </pivotField>
    <pivotField dataField="1" showAll="0"/>
  </pivotFields>
  <rowFields count="1">
    <field x="4"/>
  </rowFields>
  <rowItems count="1">
    <i>
      <x v="8"/>
    </i>
  </rowItems>
  <colFields count="1">
    <field x="0"/>
  </colFields>
  <colItems count="2">
    <i>
      <x v="3"/>
    </i>
    <i>
      <x v="4"/>
    </i>
  </colItems>
  <dataFields count="1">
    <dataField name="Сумма,_руб." fld="5" baseField="0" baseItem="0"/>
  </dataFields>
  <chartFormats count="2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8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8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6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6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7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9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9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0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0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2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Показатели бюджета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showDrill="0" rowGrandTotals="0" colGrandTotals="0" itemPrintTitles="1" createdVersion="4" indent="0" outline="1" outlineData="1" multipleFieldFilters="0" chartFormat="5" rowHeaderCaption="Год">
  <location ref="B6:E10" firstHeaderRow="1" firstDataRow="2" firstDataCol="1"/>
  <pivotFields count="7">
    <pivotField axis="axisRow" showAll="0" defaultSubtotal="0">
      <items count="3">
        <item x="0"/>
        <item x="1"/>
        <item x="2"/>
      </items>
    </pivotField>
    <pivotField showAll="0" defaultSubtotal="0"/>
    <pivotField showAll="0" defaultSubtotal="0"/>
    <pivotField axis="axisCol" showAll="0" defaultSubtotal="0">
      <items count="37">
        <item h="1" x="14"/>
        <item h="1" x="13"/>
        <item h="1" x="18"/>
        <item h="1" m="1" x="31"/>
        <item h="1" m="1" x="36"/>
        <item h="1" m="1" x="27"/>
        <item h="1" x="11"/>
        <item h="1" x="19"/>
        <item h="1" x="17"/>
        <item h="1" x="0"/>
        <item h="1" x="12"/>
        <item h="1" x="15"/>
        <item h="1" x="21"/>
        <item h="1" x="23"/>
        <item h="1" x="16"/>
        <item h="1" x="1"/>
        <item h="1" m="1" x="28"/>
        <item h="1" x="20"/>
        <item h="1" m="1" x="34"/>
        <item h="1" m="1" x="33"/>
        <item h="1" x="22"/>
        <item h="1" x="7"/>
        <item h="1" m="1" x="29"/>
        <item h="1" m="1" x="35"/>
        <item h="1" x="24"/>
        <item x="3"/>
        <item x="5"/>
        <item x="4"/>
        <item h="1" m="1" x="32"/>
        <item h="1" x="25"/>
        <item h="1" x="26"/>
        <item h="1" x="2"/>
        <item h="1" m="1" x="30"/>
        <item h="1" x="8"/>
        <item h="1" x="9"/>
        <item h="1" x="10"/>
        <item h="1" x="6"/>
      </items>
    </pivotField>
    <pivotField multipleItemSelectionAllowed="1" showAll="0" defaultSubtotal="0"/>
    <pivotField dataField="1" showAll="0" defaultSubtotal="0"/>
    <pivotField showAll="0" defaultSubtotal="0"/>
  </pivotFields>
  <rowFields count="1">
    <field x="0"/>
  </rowFields>
  <rowItems count="3">
    <i>
      <x/>
    </i>
    <i>
      <x v="1"/>
    </i>
    <i>
      <x v="2"/>
    </i>
  </rowItems>
  <colFields count="1">
    <field x="3"/>
  </colFields>
  <colItems count="3">
    <i>
      <x v="25"/>
    </i>
    <i>
      <x v="26"/>
    </i>
    <i>
      <x v="27"/>
    </i>
  </colItems>
  <dataFields count="1">
    <dataField name="Основные показатели бюджета, тыс.руб." fld="5" baseField="0" baseItem="0" numFmtId="3"/>
  </dataFields>
  <chartFormats count="1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3" count="1" selected="0">
            <x v="27"/>
          </reference>
        </references>
      </pivotArea>
    </chartFormat>
    <chartFormat chart="1" format="6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3" count="1" selected="0">
            <x v="27"/>
          </reference>
        </references>
      </pivotArea>
    </chartFormat>
    <chartFormat chart="1" format="7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3" count="1" selected="0">
            <x v="26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6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7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5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5"/>
          </reference>
        </references>
      </pivotArea>
    </chartFormat>
    <chartFormat chart="3" format="1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6"/>
          </reference>
        </references>
      </pivotArea>
    </chartFormat>
    <chartFormat chart="3" format="19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3" count="1" selected="0">
            <x v="26"/>
          </reference>
        </references>
      </pivotArea>
    </chartFormat>
    <chartFormat chart="3" format="2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7"/>
          </reference>
        </references>
      </pivotArea>
    </chartFormat>
    <chartFormat chart="3" format="2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3" count="1" selected="0">
            <x v="27"/>
          </reference>
        </references>
      </pivotArea>
    </chartFormat>
    <chartFormat chart="3" format="22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3" count="1" selected="0">
            <x v="27"/>
          </reference>
        </references>
      </pivotArea>
    </chartFormat>
    <chartFormat chart="3" format="23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3" count="1" selected="0">
            <x v="2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700-000000000000}" name="Бюджет_в_целом" cacheId="0" applyNumberFormats="0" applyBorderFormats="0" applyFontFormats="0" applyPatternFormats="0" applyAlignmentFormats="0" applyWidthHeightFormats="1" dataCaption="Значения" updatedVersion="7" minRefreshableVersion="3" useAutoFormatting="1" rowGrandTotals="0" colGrandTotals="0" itemPrintTitles="1" createdVersion="4" indent="0" outline="1" outlineData="1" multipleFieldFilters="0" chartFormat="26" rowHeaderCaption="Показатели">
  <location ref="B5:D7" firstHeaderRow="1" firstDataRow="2" firstDataCol="1"/>
  <pivotFields count="6">
    <pivotField axis="axisCol" multipleItemSelectionAllowed="1" showAll="0" defaultSubtotal="0">
      <items count="5">
        <item h="1" m="1" x="2"/>
        <item h="1" m="1" x="3"/>
        <item h="1" m="1" x="4"/>
        <item x="1"/>
        <item x="0"/>
      </items>
    </pivotField>
    <pivotField showAll="0"/>
    <pivotField showAll="0"/>
    <pivotField showAll="0"/>
    <pivotField axis="axisRow" showAll="0">
      <items count="26">
        <item h="1" x="6"/>
        <item h="1" x="4"/>
        <item h="1" x="21"/>
        <item h="1" x="2"/>
        <item h="1" x="22"/>
        <item h="1" x="9"/>
        <item h="1" x="7"/>
        <item h="1" x="14"/>
        <item h="1" x="11"/>
        <item h="1" x="13"/>
        <item x="3"/>
        <item h="1" x="20"/>
        <item h="1" x="18"/>
        <item h="1" x="17"/>
        <item h="1" x="15"/>
        <item h="1" x="12"/>
        <item h="1" x="5"/>
        <item h="1" x="23"/>
        <item h="1" x="1"/>
        <item h="1" x="8"/>
        <item h="1" x="19"/>
        <item h="1" x="16"/>
        <item h="1" x="24"/>
        <item h="1" x="10"/>
        <item h="1" x="0"/>
        <item t="default"/>
      </items>
    </pivotField>
    <pivotField dataField="1" showAll="0"/>
  </pivotFields>
  <rowFields count="1">
    <field x="4"/>
  </rowFields>
  <rowItems count="1">
    <i>
      <x v="10"/>
    </i>
  </rowItems>
  <colFields count="1">
    <field x="0"/>
  </colFields>
  <colItems count="2">
    <i>
      <x v="3"/>
    </i>
    <i>
      <x v="4"/>
    </i>
  </colItems>
  <dataFields count="1">
    <dataField name="Сумма,_руб." fld="5" baseField="0" baseItem="0"/>
  </dataFields>
  <chartFormats count="2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8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8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6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6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7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9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9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0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0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1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1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2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3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3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5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5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800-000000000000}" name="Бюджет_в_целом" cacheId="0" applyNumberFormats="0" applyBorderFormats="0" applyFontFormats="0" applyPatternFormats="0" applyAlignmentFormats="0" applyWidthHeightFormats="1" dataCaption="Значения" updatedVersion="7" minRefreshableVersion="3" useAutoFormatting="1" rowGrandTotals="0" colGrandTotals="0" itemPrintTitles="1" createdVersion="4" indent="0" outline="1" outlineData="1" multipleFieldFilters="0" chartFormat="20" rowHeaderCaption="Показатели">
  <location ref="B5:D14" firstHeaderRow="1" firstDataRow="2" firstDataCol="1"/>
  <pivotFields count="6">
    <pivotField axis="axisCol" multipleItemSelectionAllowed="1" showAll="0" defaultSubtotal="0">
      <items count="5">
        <item m="1" x="2"/>
        <item m="1" x="3"/>
        <item m="1" x="4"/>
        <item x="1"/>
        <item x="0"/>
      </items>
    </pivotField>
    <pivotField showAll="0"/>
    <pivotField showAll="0"/>
    <pivotField showAll="0"/>
    <pivotField axis="axisRow" showAll="0">
      <items count="26">
        <item h="1" x="6"/>
        <item h="1" x="4"/>
        <item h="1" x="21"/>
        <item h="1" x="2"/>
        <item h="1" x="22"/>
        <item h="1" x="9"/>
        <item h="1" x="7"/>
        <item h="1" x="11"/>
        <item h="1" x="3"/>
        <item h="1" x="20"/>
        <item h="1" x="5"/>
        <item h="1" x="23"/>
        <item h="1" x="1"/>
        <item h="1" x="8"/>
        <item x="19"/>
        <item x="16"/>
        <item h="1" x="24"/>
        <item h="1" x="10"/>
        <item h="1" x="0"/>
        <item x="12"/>
        <item x="15"/>
        <item x="17"/>
        <item x="18"/>
        <item x="13"/>
        <item x="14"/>
        <item t="default"/>
      </items>
    </pivotField>
    <pivotField dataField="1" showAll="0"/>
  </pivotFields>
  <rowFields count="1">
    <field x="4"/>
  </rowFields>
  <rowItems count="8">
    <i>
      <x v="14"/>
    </i>
    <i>
      <x v="15"/>
    </i>
    <i>
      <x v="19"/>
    </i>
    <i>
      <x v="20"/>
    </i>
    <i>
      <x v="21"/>
    </i>
    <i>
      <x v="22"/>
    </i>
    <i>
      <x v="23"/>
    </i>
    <i>
      <x v="24"/>
    </i>
  </rowItems>
  <colFields count="1">
    <field x="0"/>
  </colFields>
  <colItems count="2">
    <i>
      <x v="3"/>
    </i>
    <i>
      <x v="4"/>
    </i>
  </colItems>
  <dataFields count="1">
    <dataField name="Сумма,_руб." fld="5" baseField="0" baseItem="0"/>
  </dataFields>
  <chartFormats count="2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8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8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3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3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4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4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5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5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9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9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900-000000000000}" name="Бюджет_в_целом" cacheId="0" applyNumberFormats="0" applyBorderFormats="0" applyFontFormats="0" applyPatternFormats="0" applyAlignmentFormats="0" applyWidthHeightFormats="1" dataCaption="Значения" updatedVersion="7" minRefreshableVersion="3" useAutoFormatting="1" rowGrandTotals="0" colGrandTotals="0" itemPrintTitles="1" createdVersion="4" indent="0" outline="1" outlineData="1" multipleFieldFilters="0" chartFormat="15" rowHeaderCaption="Показатели">
  <location ref="B5:D11" firstHeaderRow="1" firstDataRow="2" firstDataCol="1"/>
  <pivotFields count="6">
    <pivotField axis="axisCol" multipleItemSelectionAllowed="1" showAll="0" defaultSubtotal="0">
      <items count="5">
        <item h="1" m="1" x="2"/>
        <item h="1" m="1" x="3"/>
        <item h="1" m="1" x="4"/>
        <item x="1"/>
        <item x="0"/>
      </items>
    </pivotField>
    <pivotField showAll="0"/>
    <pivotField showAll="0"/>
    <pivotField showAll="0"/>
    <pivotField axis="axisRow" showAll="0">
      <items count="26">
        <item x="6"/>
        <item h="1" x="4"/>
        <item h="1" x="21"/>
        <item h="1" x="2"/>
        <item h="1" x="22"/>
        <item x="7"/>
        <item h="1" x="14"/>
        <item h="1" x="11"/>
        <item h="1" x="13"/>
        <item h="1" x="3"/>
        <item h="1" x="20"/>
        <item h="1" x="18"/>
        <item h="1" x="17"/>
        <item h="1" x="15"/>
        <item h="1" x="12"/>
        <item h="1" x="5"/>
        <item h="1" x="23"/>
        <item h="1" x="1"/>
        <item x="9"/>
        <item x="8"/>
        <item h="1" x="19"/>
        <item h="1" x="16"/>
        <item h="1" x="24"/>
        <item x="10"/>
        <item h="1" x="0"/>
        <item t="default"/>
      </items>
    </pivotField>
    <pivotField dataField="1" showAll="0"/>
  </pivotFields>
  <rowFields count="1">
    <field x="4"/>
  </rowFields>
  <rowItems count="5">
    <i>
      <x/>
    </i>
    <i>
      <x v="5"/>
    </i>
    <i>
      <x v="18"/>
    </i>
    <i>
      <x v="19"/>
    </i>
    <i>
      <x v="23"/>
    </i>
  </rowItems>
  <colFields count="1">
    <field x="0"/>
  </colFields>
  <colItems count="2">
    <i>
      <x v="3"/>
    </i>
    <i>
      <x v="4"/>
    </i>
  </colItems>
  <dataFields count="1">
    <dataField name="Сумма,_руб." fld="5" baseField="0" baseItem="0"/>
  </dataField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8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8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0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0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2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2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4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4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A00-000000000000}" name="Бюджет_в_целом" cacheId="0" applyNumberFormats="0" applyBorderFormats="0" applyFontFormats="0" applyPatternFormats="0" applyAlignmentFormats="0" applyWidthHeightFormats="1" dataCaption="Значения" updatedVersion="7" minRefreshableVersion="3" useAutoFormatting="1" rowGrandTotals="0" colGrandTotals="0" itemPrintTitles="1" createdVersion="4" indent="0" outline="1" outlineData="1" multipleFieldFilters="0" chartFormat="18" rowHeaderCaption="Показатели">
  <location ref="B5:D9" firstHeaderRow="1" firstDataRow="2" firstDataCol="1"/>
  <pivotFields count="6">
    <pivotField axis="axisCol" multipleItemSelectionAllowed="1" showAll="0" defaultSubtotal="0">
      <items count="5">
        <item h="1" m="1" x="2"/>
        <item h="1" m="1" x="3"/>
        <item h="1" m="1" x="4"/>
        <item x="1"/>
        <item x="0"/>
      </items>
    </pivotField>
    <pivotField showAll="0"/>
    <pivotField showAll="0"/>
    <pivotField showAll="0"/>
    <pivotField axis="axisRow" showAll="0">
      <items count="26">
        <item h="1" x="6"/>
        <item h="1" x="4"/>
        <item x="21"/>
        <item h="1" x="2"/>
        <item x="22"/>
        <item h="1" x="7"/>
        <item h="1" x="14"/>
        <item h="1" x="11"/>
        <item h="1" x="13"/>
        <item h="1" x="3"/>
        <item x="20"/>
        <item h="1" x="18"/>
        <item h="1" x="17"/>
        <item h="1" x="15"/>
        <item h="1" x="12"/>
        <item h="1" x="5"/>
        <item h="1" x="23"/>
        <item h="1" x="1"/>
        <item h="1" x="9"/>
        <item h="1" x="8"/>
        <item h="1" x="19"/>
        <item h="1" x="16"/>
        <item h="1" x="24"/>
        <item h="1" x="10"/>
        <item h="1" x="0"/>
        <item t="default"/>
      </items>
    </pivotField>
    <pivotField dataField="1" showAll="0"/>
  </pivotFields>
  <rowFields count="1">
    <field x="4"/>
  </rowFields>
  <rowItems count="3">
    <i>
      <x v="2"/>
    </i>
    <i>
      <x v="4"/>
    </i>
    <i>
      <x v="10"/>
    </i>
  </rowItems>
  <colFields count="1">
    <field x="0"/>
  </colFields>
  <colItems count="2">
    <i>
      <x v="3"/>
    </i>
    <i>
      <x v="4"/>
    </i>
  </colItems>
  <dataFields count="1">
    <dataField name="Сумма,_руб." fld="5" baseField="0" baseItem="0"/>
  </dataFields>
  <chartFormats count="2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8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8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0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0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2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2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4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4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5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5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6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6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7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7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B00-000000000000}" name="Показатели бюджета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showDrill="0" rowGrandTotals="0" colGrandTotals="0" itemPrintTitles="1" createdVersion="4" indent="0" outline="1" outlineData="1" multipleFieldFilters="0" chartFormat="13" rowHeaderCaption="Год">
  <location ref="B8:C19" firstHeaderRow="1" firstDataRow="2" firstDataCol="1" rowPageCount="1" colPageCount="1"/>
  <pivotFields count="7">
    <pivotField axis="axisPage" multipleItemSelectionAllowed="1" showAll="0" defaultSubtotal="0">
      <items count="3">
        <item h="1" x="0"/>
        <item h="1" x="1"/>
        <item x="2"/>
      </items>
    </pivotField>
    <pivotField axis="axisCol" showAll="0" sortType="ascending" defaultSubtotal="0">
      <items count="4">
        <item h="1" x="2"/>
        <item h="1" x="0"/>
        <item x="1"/>
        <item h="1" m="1" x="3"/>
      </items>
    </pivotField>
    <pivotField axis="axisRow" multipleItemSelectionAllowed="1" showAll="0" defaultSubtotal="0">
      <items count="24">
        <item h="1" x="2"/>
        <item h="1" x="13"/>
        <item h="1" m="1" x="20"/>
        <item x="3"/>
        <item x="9"/>
        <item x="8"/>
        <item x="10"/>
        <item x="5"/>
        <item x="6"/>
        <item h="1" m="1" x="18"/>
        <item h="1" x="0"/>
        <item x="7"/>
        <item x="12"/>
        <item x="11"/>
        <item x="4"/>
        <item h="1" m="1" x="16"/>
        <item h="1" m="1" x="22"/>
        <item h="1" m="1" x="23"/>
        <item h="1" x="1"/>
        <item h="1" m="1" x="19"/>
        <item h="1" m="1" x="17"/>
        <item h="1" m="1" x="15"/>
        <item h="1" m="1" x="21"/>
        <item h="1" x="14"/>
      </items>
    </pivotField>
    <pivotField multipleItemSelectionAllowed="1" showAll="0" defaultSubtotal="0"/>
    <pivotField multipleItemSelectionAllowed="1" showAll="0" defaultSubtotal="0"/>
    <pivotField dataField="1" showAll="0" defaultSubtotal="0"/>
    <pivotField showAll="0" defaultSubtotal="0"/>
  </pivotFields>
  <rowFields count="1">
    <field x="2"/>
  </rowFields>
  <rowItems count="10">
    <i>
      <x v="3"/>
    </i>
    <i>
      <x v="4"/>
    </i>
    <i>
      <x v="5"/>
    </i>
    <i>
      <x v="6"/>
    </i>
    <i>
      <x v="7"/>
    </i>
    <i>
      <x v="8"/>
    </i>
    <i>
      <x v="11"/>
    </i>
    <i>
      <x v="12"/>
    </i>
    <i>
      <x v="13"/>
    </i>
    <i>
      <x v="14"/>
    </i>
  </rowItems>
  <colFields count="1">
    <field x="1"/>
  </colFields>
  <colItems count="1">
    <i>
      <x v="2"/>
    </i>
  </colItems>
  <pageFields count="1">
    <pageField fld="0" hier="-1"/>
  </pageFields>
  <dataFields count="1">
    <dataField name="Основные показатели бюджета, тыс.руб." fld="5" baseField="0" baseItem="0" numFmtId="3"/>
  </dataFields>
  <chartFormats count="2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15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2" format="16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12" format="17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12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12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12" format="20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12" format="2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12" format="22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E00-000000000000}" name="Показатели бюджета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showDrill="0" rowGrandTotals="0" colGrandTotals="0" itemPrintTitles="1" createdVersion="4" indent="0" outline="1" outlineData="1" multipleFieldFilters="0" chartFormat="8" rowHeaderCaption="Год">
  <location ref="B8:C11" firstHeaderRow="1" firstDataRow="2" firstDataCol="1" rowPageCount="2" colPageCount="1"/>
  <pivotFields count="7">
    <pivotField axis="axisPage" multipleItemSelectionAllowed="1" showAll="0" defaultSubtotal="0">
      <items count="3">
        <item h="1" x="0"/>
        <item h="1" x="1"/>
        <item x="2"/>
      </items>
    </pivotField>
    <pivotField axis="axisCol" showAll="0" sortType="ascending" defaultSubtotal="0">
      <items count="4">
        <item h="1" x="2"/>
        <item h="1" x="0"/>
        <item x="1"/>
        <item h="1" m="1" x="3"/>
      </items>
    </pivotField>
    <pivotField axis="axisPage" multipleItemSelectionAllowed="1" showAll="0" defaultSubtotal="0">
      <items count="24">
        <item h="1" x="2"/>
        <item h="1" x="3"/>
        <item h="1" x="13"/>
        <item h="1" m="1" x="20"/>
        <item h="1" x="6"/>
        <item h="1" x="9"/>
        <item h="1" m="1" x="18"/>
        <item h="1" x="0"/>
        <item h="1" x="4"/>
        <item h="1" m="1" x="16"/>
        <item h="1" m="1" x="22"/>
        <item h="1" m="1" x="23"/>
        <item h="1" x="1"/>
        <item h="1" x="8"/>
        <item h="1" m="1" x="19"/>
        <item h="1" m="1" x="17"/>
        <item h="1" x="12"/>
        <item x="10"/>
        <item h="1" x="11"/>
        <item h="1" m="1" x="15"/>
        <item h="1" m="1" x="21"/>
        <item h="1" x="7"/>
        <item h="1" x="5"/>
        <item h="1" x="14"/>
      </items>
    </pivotField>
    <pivotField axis="axisRow" multipleItemSelectionAllowed="1" showAll="0" defaultSubtotal="0">
      <items count="37">
        <item x="14"/>
        <item x="13"/>
        <item x="18"/>
        <item x="3"/>
        <item h="1" m="1" x="36"/>
        <item x="11"/>
        <item x="19"/>
        <item x="17"/>
        <item x="0"/>
        <item x="26"/>
        <item x="25"/>
        <item x="12"/>
        <item x="15"/>
        <item x="21"/>
        <item x="23"/>
        <item x="16"/>
        <item x="1"/>
        <item h="1" m="1" x="29"/>
        <item x="8"/>
        <item x="7"/>
        <item h="1" m="1" x="31"/>
        <item h="1" m="1" x="27"/>
        <item h="1" m="1" x="28"/>
        <item x="20"/>
        <item x="5"/>
        <item h="1" m="1" x="34"/>
        <item x="4"/>
        <item h="1" m="1" x="33"/>
        <item x="22"/>
        <item h="1" m="1" x="32"/>
        <item h="1" m="1" x="35"/>
        <item x="2"/>
        <item x="24"/>
        <item m="1" x="30"/>
        <item x="10"/>
        <item x="9"/>
        <item h="1" x="6"/>
      </items>
    </pivotField>
    <pivotField multipleItemSelectionAllowed="1" showAll="0" defaultSubtotal="0"/>
    <pivotField dataField="1" showAll="0" defaultSubtotal="0"/>
    <pivotField showAll="0" defaultSubtotal="0"/>
  </pivotFields>
  <rowFields count="1">
    <field x="3"/>
  </rowFields>
  <rowItems count="2">
    <i>
      <x v="13"/>
    </i>
    <i>
      <x v="23"/>
    </i>
  </rowItems>
  <colFields count="1">
    <field x="1"/>
  </colFields>
  <colItems count="1">
    <i>
      <x v="2"/>
    </i>
  </colItems>
  <pageFields count="2">
    <pageField fld="0" hier="-1"/>
    <pageField fld="2" hier="-1"/>
  </pageFields>
  <dataFields count="1">
    <dataField name="Основные показатели бюджета, тыс.руб." fld="5" baseField="0" baseItem="0" numFmtId="3"/>
  </dataFields>
  <chartFormats count="1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F00-000000000000}" name="Показатели бюджета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showDrill="0" rowGrandTotals="0" colGrandTotals="0" itemPrintTitles="1" createdVersion="4" indent="0" outline="1" outlineData="1" multipleFieldFilters="0" chartFormat="9" rowHeaderCaption="Год">
  <location ref="B8:C11" firstHeaderRow="1" firstDataRow="2" firstDataCol="1" rowPageCount="3" colPageCount="1"/>
  <pivotFields count="7">
    <pivotField axis="axisPage" multipleItemSelectionAllowed="1" showAll="0" defaultSubtotal="0">
      <items count="3">
        <item h="1" x="0"/>
        <item h="1" x="1"/>
        <item x="2"/>
      </items>
    </pivotField>
    <pivotField axis="axisCol" showAll="0" sortType="ascending" defaultSubtotal="0">
      <items count="4">
        <item h="1" x="2"/>
        <item h="1" x="0"/>
        <item x="1"/>
        <item h="1" m="1" x="3"/>
      </items>
    </pivotField>
    <pivotField axis="axisPage" multipleItemSelectionAllowed="1" showAll="0" defaultSubtotal="0">
      <items count="24">
        <item h="1" x="2"/>
        <item h="1" x="3"/>
        <item h="1" x="13"/>
        <item h="1" m="1" x="20"/>
        <item h="1" x="6"/>
        <item h="1" x="9"/>
        <item h="1" m="1" x="18"/>
        <item h="1" x="0"/>
        <item h="1" x="4"/>
        <item h="1" m="1" x="16"/>
        <item h="1" m="1" x="22"/>
        <item h="1" m="1" x="23"/>
        <item h="1" x="1"/>
        <item h="1" x="8"/>
        <item h="1" m="1" x="19"/>
        <item h="1" m="1" x="17"/>
        <item x="12"/>
        <item h="1" x="10"/>
        <item x="11"/>
        <item h="1" m="1" x="15"/>
        <item h="1" m="1" x="21"/>
        <item h="1" x="7"/>
        <item h="1" x="5"/>
        <item h="1" x="14"/>
      </items>
    </pivotField>
    <pivotField axis="axisPage" multipleItemSelectionAllowed="1" showAll="0" defaultSubtotal="0">
      <items count="37">
        <item x="14"/>
        <item x="13"/>
        <item x="18"/>
        <item x="3"/>
        <item h="1" m="1" x="36"/>
        <item x="11"/>
        <item x="19"/>
        <item x="17"/>
        <item x="0"/>
        <item x="26"/>
        <item x="25"/>
        <item x="12"/>
        <item x="15"/>
        <item x="21"/>
        <item x="23"/>
        <item x="16"/>
        <item x="1"/>
        <item h="1" m="1" x="29"/>
        <item x="8"/>
        <item x="7"/>
        <item h="1" m="1" x="31"/>
        <item h="1" m="1" x="27"/>
        <item h="1" m="1" x="28"/>
        <item x="20"/>
        <item x="5"/>
        <item h="1" m="1" x="34"/>
        <item x="4"/>
        <item h="1" m="1" x="33"/>
        <item x="22"/>
        <item h="1" m="1" x="32"/>
        <item h="1" m="1" x="35"/>
        <item x="2"/>
        <item x="24"/>
        <item m="1" x="30"/>
        <item x="10"/>
        <item x="9"/>
        <item h="1" x="6"/>
      </items>
    </pivotField>
    <pivotField axis="axisRow" multipleItemSelectionAllowed="1" showAll="0" defaultSubtotal="0">
      <items count="34">
        <item m="1" x="29"/>
        <item x="4"/>
        <item x="2"/>
        <item m="1" x="33"/>
        <item m="1" x="31"/>
        <item x="10"/>
        <item x="8"/>
        <item m="1" x="27"/>
        <item x="9"/>
        <item x="7"/>
        <item m="1" x="30"/>
        <item x="14"/>
        <item m="1" x="26"/>
        <item x="11"/>
        <item x="13"/>
        <item x="3"/>
        <item m="1" x="28"/>
        <item x="18"/>
        <item x="17"/>
        <item x="15"/>
        <item x="12"/>
        <item x="5"/>
        <item x="23"/>
        <item x="1"/>
        <item m="1" x="32"/>
        <item x="19"/>
        <item x="16"/>
        <item x="24"/>
        <item x="0"/>
        <item m="1" x="25"/>
        <item x="20"/>
        <item x="22"/>
        <item x="21"/>
        <item x="6"/>
      </items>
    </pivotField>
    <pivotField dataField="1" showAll="0" defaultSubtotal="0"/>
    <pivotField showAll="0" defaultSubtotal="0"/>
  </pivotFields>
  <rowFields count="1">
    <field x="4"/>
  </rowFields>
  <rowItems count="2">
    <i>
      <x v="22"/>
    </i>
    <i>
      <x v="27"/>
    </i>
  </rowItems>
  <colFields count="1">
    <field x="1"/>
  </colFields>
  <colItems count="1">
    <i>
      <x v="2"/>
    </i>
  </colItems>
  <pageFields count="3">
    <pageField fld="0" hier="-1"/>
    <pageField fld="2" hier="-1"/>
    <pageField fld="3" hier="-1"/>
  </pageFields>
  <dataFields count="1">
    <dataField name="Основные показатели бюджета, тыс.руб." fld="5" baseField="0" baseItem="0" numFmtId="3"/>
  </dataFields>
  <chartFormats count="1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6">
      <pivotArea type="data" outline="0" fieldPosition="0">
        <references count="2">
          <reference field="4294967294" count="1" selected="0">
            <x v="0"/>
          </reference>
          <reference field="4" count="1" selected="0">
            <x v="2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2000-000000000000}" name="Показатели бюджета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showDrill="0" rowGrandTotals="0" colGrandTotals="0" itemPrintTitles="1" createdVersion="4" indent="0" outline="1" outlineData="1" multipleFieldFilters="0" chartFormat="13" rowHeaderCaption="Год">
  <location ref="B8:C11" firstHeaderRow="1" firstDataRow="2" firstDataCol="1" rowPageCount="3" colPageCount="1"/>
  <pivotFields count="7">
    <pivotField axis="axisPage" multipleItemSelectionAllowed="1" showAll="0" defaultSubtotal="0">
      <items count="3">
        <item h="1" x="0"/>
        <item h="1" x="1"/>
        <item x="2"/>
      </items>
    </pivotField>
    <pivotField axis="axisCol" showAll="0" sortType="ascending" defaultSubtotal="0">
      <items count="4">
        <item h="1" x="2"/>
        <item h="1" x="0"/>
        <item x="1"/>
        <item h="1" m="1" x="3"/>
      </items>
    </pivotField>
    <pivotField axis="axisPage" multipleItemSelectionAllowed="1" showAll="0" defaultSubtotal="0">
      <items count="24">
        <item h="1" x="2"/>
        <item x="3"/>
        <item h="1" x="13"/>
        <item h="1" m="1" x="20"/>
        <item h="1" x="6"/>
        <item h="1" x="9"/>
        <item h="1" m="1" x="18"/>
        <item h="1" x="0"/>
        <item h="1" x="4"/>
        <item h="1" m="1" x="16"/>
        <item h="1" m="1" x="22"/>
        <item h="1" m="1" x="23"/>
        <item h="1" x="1"/>
        <item h="1" x="8"/>
        <item h="1" m="1" x="19"/>
        <item h="1" m="1" x="17"/>
        <item h="1" x="12"/>
        <item h="1" x="10"/>
        <item h="1" x="11"/>
        <item h="1" m="1" x="15"/>
        <item h="1" m="1" x="21"/>
        <item h="1" x="7"/>
        <item h="1" x="5"/>
        <item h="1" x="14"/>
      </items>
    </pivotField>
    <pivotField axis="axisPage" multipleItemSelectionAllowed="1" showAll="0" defaultSubtotal="0">
      <items count="37">
        <item x="14"/>
        <item x="13"/>
        <item x="18"/>
        <item x="3"/>
        <item h="1" m="1" x="36"/>
        <item x="11"/>
        <item x="19"/>
        <item x="17"/>
        <item x="0"/>
        <item x="26"/>
        <item x="25"/>
        <item x="12"/>
        <item x="15"/>
        <item x="21"/>
        <item x="23"/>
        <item x="16"/>
        <item x="1"/>
        <item h="1" m="1" x="29"/>
        <item x="8"/>
        <item x="7"/>
        <item h="1" m="1" x="31"/>
        <item h="1" m="1" x="27"/>
        <item h="1" m="1" x="28"/>
        <item x="20"/>
        <item x="5"/>
        <item h="1" m="1" x="34"/>
        <item x="4"/>
        <item h="1" m="1" x="33"/>
        <item x="22"/>
        <item h="1" m="1" x="32"/>
        <item h="1" m="1" x="35"/>
        <item x="2"/>
        <item x="24"/>
        <item m="1" x="30"/>
        <item x="10"/>
        <item x="9"/>
        <item h="1" x="6"/>
      </items>
    </pivotField>
    <pivotField axis="axisRow" multipleItemSelectionAllowed="1" showAll="0" defaultSubtotal="0">
      <items count="34">
        <item m="1" x="29"/>
        <item x="4"/>
        <item x="2"/>
        <item m="1" x="33"/>
        <item m="1" x="31"/>
        <item x="10"/>
        <item x="8"/>
        <item m="1" x="27"/>
        <item x="9"/>
        <item x="7"/>
        <item m="1" x="30"/>
        <item x="14"/>
        <item m="1" x="26"/>
        <item x="11"/>
        <item x="13"/>
        <item x="3"/>
        <item m="1" x="28"/>
        <item x="18"/>
        <item x="17"/>
        <item x="15"/>
        <item x="12"/>
        <item x="5"/>
        <item x="23"/>
        <item x="1"/>
        <item m="1" x="32"/>
        <item x="19"/>
        <item x="16"/>
        <item x="24"/>
        <item h="1" x="0"/>
        <item m="1" x="25"/>
        <item x="20"/>
        <item x="22"/>
        <item x="21"/>
        <item x="6"/>
      </items>
    </pivotField>
    <pivotField dataField="1" showAll="0" defaultSubtotal="0"/>
    <pivotField showAll="0" defaultSubtotal="0"/>
  </pivotFields>
  <rowFields count="1">
    <field x="4"/>
  </rowFields>
  <rowItems count="2">
    <i>
      <x v="2"/>
    </i>
    <i>
      <x v="23"/>
    </i>
  </rowItems>
  <colFields count="1">
    <field x="1"/>
  </colFields>
  <colItems count="1">
    <i>
      <x v="2"/>
    </i>
  </colItems>
  <pageFields count="3">
    <pageField fld="0" hier="-1"/>
    <pageField fld="2" hier="-1"/>
    <pageField fld="3" hier="-1"/>
  </pageFields>
  <dataFields count="1">
    <dataField name="Основные показатели бюджета, тыс.руб." fld="5" baseField="0" baseItem="0" numFmtId="3"/>
  </dataFields>
  <chartFormats count="1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6">
      <pivotArea type="data" outline="0" fieldPosition="0">
        <references count="2">
          <reference field="4294967294" count="1" selected="0">
            <x v="0"/>
          </reference>
          <reference field="4" count="1" selected="0">
            <x v="27"/>
          </reference>
        </references>
      </pivotArea>
    </chartFormat>
    <chartFormat chart="9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2100-000000000000}" name="Показатели бюджета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showDrill="0" rowGrandTotals="0" colGrandTotals="0" itemPrintTitles="1" createdVersion="4" indent="0" outline="1" outlineData="1" multipleFieldFilters="0" chartFormat="10" rowHeaderCaption="Год">
  <location ref="B8:C11" firstHeaderRow="1" firstDataRow="2" firstDataCol="1" rowPageCount="3" colPageCount="1"/>
  <pivotFields count="7">
    <pivotField axis="axisPage" multipleItemSelectionAllowed="1" showAll="0" defaultSubtotal="0">
      <items count="3">
        <item h="1" x="0"/>
        <item h="1" x="1"/>
        <item x="2"/>
      </items>
    </pivotField>
    <pivotField axis="axisCol" showAll="0" sortType="ascending" defaultSubtotal="0">
      <items count="4">
        <item h="1" x="2"/>
        <item h="1" x="0"/>
        <item x="1"/>
        <item h="1" m="1" x="3"/>
      </items>
    </pivotField>
    <pivotField axis="axisPage" multipleItemSelectionAllowed="1" showAll="0" defaultSubtotal="0">
      <items count="24">
        <item h="1" x="2"/>
        <item h="1" x="3"/>
        <item h="1" x="13"/>
        <item h="1" m="1" x="20"/>
        <item h="1" x="6"/>
        <item h="1" x="9"/>
        <item h="1" m="1" x="18"/>
        <item h="1" x="0"/>
        <item h="1" x="4"/>
        <item h="1" m="1" x="16"/>
        <item h="1" m="1" x="22"/>
        <item h="1" m="1" x="23"/>
        <item h="1" x="1"/>
        <item h="1" x="8"/>
        <item h="1" m="1" x="19"/>
        <item h="1" m="1" x="17"/>
        <item h="1" x="12"/>
        <item h="1" x="10"/>
        <item h="1" x="11"/>
        <item h="1" m="1" x="15"/>
        <item h="1" m="1" x="21"/>
        <item h="1" x="7"/>
        <item x="5"/>
        <item h="1" x="14"/>
      </items>
    </pivotField>
    <pivotField axis="axisPage" multipleItemSelectionAllowed="1" showAll="0" defaultSubtotal="0">
      <items count="37">
        <item x="14"/>
        <item x="13"/>
        <item x="18"/>
        <item x="3"/>
        <item h="1" m="1" x="36"/>
        <item x="11"/>
        <item x="19"/>
        <item x="17"/>
        <item x="0"/>
        <item x="26"/>
        <item x="25"/>
        <item x="12"/>
        <item x="15"/>
        <item x="21"/>
        <item x="23"/>
        <item x="16"/>
        <item x="1"/>
        <item h="1" m="1" x="29"/>
        <item x="8"/>
        <item x="7"/>
        <item h="1" m="1" x="31"/>
        <item h="1" m="1" x="27"/>
        <item h="1" m="1" x="28"/>
        <item x="20"/>
        <item x="5"/>
        <item h="1" m="1" x="34"/>
        <item x="4"/>
        <item h="1" m="1" x="33"/>
        <item x="22"/>
        <item h="1" m="1" x="32"/>
        <item h="1" m="1" x="35"/>
        <item x="2"/>
        <item x="24"/>
        <item m="1" x="30"/>
        <item x="10"/>
        <item x="9"/>
        <item h="1" x="6"/>
      </items>
    </pivotField>
    <pivotField axis="axisRow" multipleItemSelectionAllowed="1" showAll="0" defaultSubtotal="0">
      <items count="34">
        <item m="1" x="29"/>
        <item x="4"/>
        <item x="2"/>
        <item m="1" x="33"/>
        <item m="1" x="31"/>
        <item x="10"/>
        <item x="8"/>
        <item m="1" x="27"/>
        <item x="9"/>
        <item x="7"/>
        <item m="1" x="30"/>
        <item x="14"/>
        <item m="1" x="26"/>
        <item x="11"/>
        <item x="13"/>
        <item x="3"/>
        <item m="1" x="28"/>
        <item x="18"/>
        <item x="17"/>
        <item x="15"/>
        <item x="12"/>
        <item x="5"/>
        <item x="23"/>
        <item x="1"/>
        <item m="1" x="32"/>
        <item x="19"/>
        <item x="16"/>
        <item x="24"/>
        <item x="0"/>
        <item m="1" x="25"/>
        <item x="20"/>
        <item x="22"/>
        <item x="21"/>
        <item x="6"/>
      </items>
    </pivotField>
    <pivotField dataField="1" showAll="0" defaultSubtotal="0"/>
    <pivotField showAll="0" defaultSubtotal="0"/>
  </pivotFields>
  <rowFields count="1">
    <field x="4"/>
  </rowFields>
  <rowItems count="2">
    <i>
      <x v="1"/>
    </i>
    <i>
      <x v="21"/>
    </i>
  </rowItems>
  <colFields count="1">
    <field x="1"/>
  </colFields>
  <colItems count="1">
    <i>
      <x v="2"/>
    </i>
  </colItems>
  <pageFields count="3">
    <pageField fld="0" hier="-1"/>
    <pageField fld="2" hier="-1"/>
    <pageField fld="3" hier="-1"/>
  </pageFields>
  <dataFields count="1">
    <dataField name="Основные показатели бюджета, тыс.руб." fld="5" baseField="0" baseItem="0" numFmtId="3"/>
  </dataFields>
  <chartFormats count="1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2200-000000000000}" name="Показатели бюджета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showDrill="0" rowGrandTotals="0" colGrandTotals="0" itemPrintTitles="1" createdVersion="4" indent="0" outline="1" outlineData="1" multipleFieldFilters="0" chartFormat="14" rowHeaderCaption="Год">
  <location ref="B8:C10" firstHeaderRow="1" firstDataRow="2" firstDataCol="1" rowPageCount="3" colPageCount="1"/>
  <pivotFields count="7">
    <pivotField axis="axisPage" multipleItemSelectionAllowed="1" showAll="0" defaultSubtotal="0">
      <items count="3">
        <item h="1" x="0"/>
        <item h="1" x="1"/>
        <item x="2"/>
      </items>
    </pivotField>
    <pivotField axis="axisCol" showAll="0" sortType="ascending" defaultSubtotal="0">
      <items count="4">
        <item h="1" x="2"/>
        <item h="1" x="0"/>
        <item x="1"/>
        <item h="1" m="1" x="3"/>
      </items>
    </pivotField>
    <pivotField axis="axisPage" multipleItemSelectionAllowed="1" showAll="0" defaultSubtotal="0">
      <items count="24">
        <item h="1" x="2"/>
        <item h="1" x="3"/>
        <item h="1" x="13"/>
        <item h="1" m="1" x="20"/>
        <item h="1" x="6"/>
        <item h="1" x="9"/>
        <item h="1" m="1" x="18"/>
        <item h="1" x="0"/>
        <item h="1" x="4"/>
        <item h="1" m="1" x="16"/>
        <item h="1" m="1" x="22"/>
        <item h="1" m="1" x="23"/>
        <item h="1" x="1"/>
        <item h="1" x="8"/>
        <item h="1" m="1" x="19"/>
        <item h="1" m="1" x="17"/>
        <item h="1" x="12"/>
        <item h="1" x="10"/>
        <item h="1" x="11"/>
        <item h="1" m="1" x="15"/>
        <item h="1" m="1" x="21"/>
        <item x="7"/>
        <item h="1" x="5"/>
        <item h="1" x="14"/>
      </items>
    </pivotField>
    <pivotField axis="axisPage" multipleItemSelectionAllowed="1" showAll="0" defaultSubtotal="0">
      <items count="37">
        <item x="14"/>
        <item x="13"/>
        <item x="18"/>
        <item x="3"/>
        <item h="1" m="1" x="36"/>
        <item x="11"/>
        <item x="19"/>
        <item x="17"/>
        <item x="0"/>
        <item x="26"/>
        <item x="25"/>
        <item x="12"/>
        <item x="15"/>
        <item x="21"/>
        <item x="23"/>
        <item x="16"/>
        <item x="1"/>
        <item h="1" m="1" x="29"/>
        <item x="8"/>
        <item x="7"/>
        <item h="1" m="1" x="31"/>
        <item h="1" m="1" x="27"/>
        <item h="1" m="1" x="28"/>
        <item x="20"/>
        <item x="5"/>
        <item h="1" m="1" x="34"/>
        <item x="4"/>
        <item h="1" m="1" x="33"/>
        <item x="22"/>
        <item h="1" m="1" x="32"/>
        <item h="1" m="1" x="35"/>
        <item x="2"/>
        <item x="24"/>
        <item m="1" x="30"/>
        <item x="10"/>
        <item x="9"/>
        <item h="1" x="6"/>
      </items>
    </pivotField>
    <pivotField axis="axisRow" multipleItemSelectionAllowed="1" showAll="0" defaultSubtotal="0">
      <items count="34">
        <item m="1" x="29"/>
        <item x="4"/>
        <item x="2"/>
        <item m="1" x="33"/>
        <item m="1" x="31"/>
        <item x="10"/>
        <item x="8"/>
        <item m="1" x="27"/>
        <item x="9"/>
        <item x="7"/>
        <item m="1" x="30"/>
        <item x="14"/>
        <item m="1" x="26"/>
        <item x="11"/>
        <item x="13"/>
        <item x="3"/>
        <item m="1" x="28"/>
        <item x="18"/>
        <item x="17"/>
        <item x="15"/>
        <item x="12"/>
        <item x="5"/>
        <item x="23"/>
        <item x="1"/>
        <item m="1" x="32"/>
        <item x="19"/>
        <item x="16"/>
        <item x="24"/>
        <item x="0"/>
        <item m="1" x="25"/>
        <item x="20"/>
        <item x="22"/>
        <item x="21"/>
        <item x="6"/>
      </items>
    </pivotField>
    <pivotField dataField="1" showAll="0" defaultSubtotal="0"/>
    <pivotField showAll="0" defaultSubtotal="0"/>
  </pivotFields>
  <rowFields count="1">
    <field x="4"/>
  </rowFields>
  <rowItems count="1">
    <i>
      <x v="13"/>
    </i>
  </rowItems>
  <colFields count="1">
    <field x="1"/>
  </colFields>
  <colItems count="1">
    <i>
      <x v="2"/>
    </i>
  </colItems>
  <pageFields count="3">
    <pageField fld="0" hier="-1"/>
    <pageField fld="2" hier="-1"/>
    <pageField fld="3" hier="-1"/>
  </pageFields>
  <dataFields count="1">
    <dataField name="Основные показатели бюджета, тыс.руб." fld="5" baseField="0" baseItem="0" numFmtId="3"/>
  </dataFields>
  <chartFormats count="1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Неналоговые поступления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showDrill="0" rowGrandTotals="0" colGrandTotals="0" itemPrintTitles="1" createdVersion="4" indent="0" outline="1" outlineData="1" multipleFieldFilters="0" chartFormat="8" rowHeaderCaption="Год">
  <location ref="B6:D10" firstHeaderRow="1" firstDataRow="2" firstDataCol="1"/>
  <pivotFields count="7">
    <pivotField axis="axisRow" showAll="0" defaultSubtotal="0">
      <items count="3">
        <item x="0"/>
        <item x="1"/>
        <item x="2"/>
      </items>
    </pivotField>
    <pivotField showAll="0" defaultSubtotal="0"/>
    <pivotField showAll="0" defaultSubtotal="0"/>
    <pivotField axis="axisCol" showAll="0" defaultSubtotal="0">
      <items count="37">
        <item h="1" x="14"/>
        <item h="1" x="13"/>
        <item h="1" x="18"/>
        <item h="1" m="1" x="31"/>
        <item h="1" m="1" x="36"/>
        <item h="1" m="1" x="27"/>
        <item h="1" x="11"/>
        <item h="1" x="19"/>
        <item h="1" x="17"/>
        <item h="1" x="0"/>
        <item h="1" x="12"/>
        <item h="1" x="15"/>
        <item h="1" x="21"/>
        <item h="1" x="23"/>
        <item h="1" x="16"/>
        <item x="1"/>
        <item h="1" m="1" x="28"/>
        <item h="1" x="20"/>
        <item h="1" m="1" x="34"/>
        <item h="1" m="1" x="33"/>
        <item h="1" x="22"/>
        <item h="1" x="7"/>
        <item h="1" m="1" x="29"/>
        <item h="1" m="1" x="35"/>
        <item h="1" x="24"/>
        <item h="1" x="3"/>
        <item h="1" x="5"/>
        <item h="1" x="4"/>
        <item h="1" m="1" x="32"/>
        <item h="1" x="25"/>
        <item h="1" x="26"/>
        <item x="2"/>
        <item h="1" m="1" x="30"/>
        <item h="1" x="8"/>
        <item h="1" x="9"/>
        <item h="1" x="10"/>
        <item h="1" x="6"/>
      </items>
    </pivotField>
    <pivotField multipleItemSelectionAllowed="1" showAll="0" defaultSubtotal="0"/>
    <pivotField dataField="1" showAll="0" defaultSubtotal="0"/>
    <pivotField showAll="0" defaultSubtotal="0"/>
  </pivotFields>
  <rowFields count="1">
    <field x="0"/>
  </rowFields>
  <rowItems count="3">
    <i>
      <x/>
    </i>
    <i>
      <x v="1"/>
    </i>
    <i>
      <x v="2"/>
    </i>
  </rowItems>
  <colFields count="1">
    <field x="3"/>
  </colFields>
  <colItems count="2">
    <i>
      <x v="15"/>
    </i>
    <i>
      <x v="31"/>
    </i>
  </colItems>
  <dataFields count="1">
    <dataField name="Основные показатели бюджета, тыс.руб." fld="5" baseField="0" baseItem="0" numFmtId="3"/>
  </dataFields>
  <chartFormats count="2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3" count="1" selected="0">
            <x v="27"/>
          </reference>
        </references>
      </pivotArea>
    </chartFormat>
    <chartFormat chart="1" format="6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3" count="1" selected="0">
            <x v="27"/>
          </reference>
        </references>
      </pivotArea>
    </chartFormat>
    <chartFormat chart="1" format="7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3" count="1" selected="0">
            <x v="26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6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7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5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5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1"/>
          </reference>
        </references>
      </pivotArea>
    </chartFormat>
    <chartFormat chart="2" format="25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3" count="1" selected="0">
            <x v="31"/>
          </reference>
        </references>
      </pivotArea>
    </chartFormat>
    <chartFormat chart="4" format="2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5"/>
          </reference>
        </references>
      </pivotArea>
    </chartFormat>
    <chartFormat chart="4" format="3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1"/>
          </reference>
        </references>
      </pivotArea>
    </chartFormat>
    <chartFormat chart="4" format="3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3" count="1" selected="0">
            <x v="31"/>
          </reference>
        </references>
      </pivotArea>
    </chartFormat>
    <chartFormat chart="5" format="3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5"/>
          </reference>
        </references>
      </pivotArea>
    </chartFormat>
    <chartFormat chart="5" format="3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1"/>
          </reference>
        </references>
      </pivotArea>
    </chartFormat>
    <chartFormat chart="5" format="34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3" count="1" selected="0">
            <x v="3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2300-000000000000}" name="Показатели бюджета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showDrill="0" rowGrandTotals="0" colGrandTotals="0" itemPrintTitles="1" createdVersion="4" indent="0" outline="1" outlineData="1" multipleFieldFilters="0" chartFormat="12" rowHeaderCaption="Год">
  <location ref="B8:C10" firstHeaderRow="1" firstDataRow="2" firstDataCol="1" rowPageCount="3" colPageCount="1"/>
  <pivotFields count="7">
    <pivotField axis="axisPage" multipleItemSelectionAllowed="1" showAll="0" defaultSubtotal="0">
      <items count="3">
        <item h="1" x="0"/>
        <item h="1" x="1"/>
        <item x="2"/>
      </items>
    </pivotField>
    <pivotField axis="axisCol" showAll="0" sortType="ascending" defaultSubtotal="0">
      <items count="4">
        <item h="1" x="2"/>
        <item h="1" x="0"/>
        <item x="1"/>
        <item h="1" m="1" x="3"/>
      </items>
    </pivotField>
    <pivotField axis="axisPage" multipleItemSelectionAllowed="1" showAll="0" defaultSubtotal="0">
      <items count="24">
        <item h="1" x="2"/>
        <item h="1" x="3"/>
        <item h="1" x="13"/>
        <item h="1" m="1" x="20"/>
        <item h="1" x="6"/>
        <item h="1" x="9"/>
        <item h="1" m="1" x="18"/>
        <item h="1" x="0"/>
        <item x="4"/>
        <item h="1" m="1" x="16"/>
        <item h="1" m="1" x="22"/>
        <item h="1" m="1" x="23"/>
        <item h="1" x="1"/>
        <item h="1" x="8"/>
        <item h="1" m="1" x="19"/>
        <item h="1" m="1" x="17"/>
        <item h="1" x="12"/>
        <item h="1" x="10"/>
        <item h="1" x="11"/>
        <item h="1" m="1" x="15"/>
        <item h="1" m="1" x="21"/>
        <item h="1" x="7"/>
        <item h="1" x="5"/>
        <item h="1" x="14"/>
      </items>
    </pivotField>
    <pivotField axis="axisPage" multipleItemSelectionAllowed="1" showAll="0" defaultSubtotal="0">
      <items count="37">
        <item x="14"/>
        <item x="13"/>
        <item x="18"/>
        <item x="3"/>
        <item h="1" m="1" x="36"/>
        <item x="11"/>
        <item x="19"/>
        <item x="17"/>
        <item x="0"/>
        <item x="26"/>
        <item x="25"/>
        <item x="12"/>
        <item x="15"/>
        <item x="21"/>
        <item x="23"/>
        <item x="16"/>
        <item x="1"/>
        <item h="1" m="1" x="29"/>
        <item x="8"/>
        <item x="7"/>
        <item h="1" m="1" x="31"/>
        <item h="1" m="1" x="27"/>
        <item h="1" m="1" x="28"/>
        <item x="20"/>
        <item x="5"/>
        <item h="1" m="1" x="34"/>
        <item x="4"/>
        <item h="1" m="1" x="33"/>
        <item x="22"/>
        <item h="1" m="1" x="32"/>
        <item h="1" m="1" x="35"/>
        <item x="2"/>
        <item x="24"/>
        <item m="1" x="30"/>
        <item x="10"/>
        <item x="9"/>
        <item h="1" x="6"/>
      </items>
    </pivotField>
    <pivotField axis="axisRow" multipleItemSelectionAllowed="1" showAll="0" defaultSubtotal="0">
      <items count="34">
        <item m="1" x="29"/>
        <item x="4"/>
        <item x="2"/>
        <item m="1" x="33"/>
        <item m="1" x="31"/>
        <item x="10"/>
        <item x="8"/>
        <item m="1" x="27"/>
        <item x="9"/>
        <item x="7"/>
        <item m="1" x="30"/>
        <item x="14"/>
        <item m="1" x="26"/>
        <item x="11"/>
        <item x="13"/>
        <item x="3"/>
        <item m="1" x="28"/>
        <item x="18"/>
        <item x="17"/>
        <item x="15"/>
        <item x="12"/>
        <item x="5"/>
        <item x="23"/>
        <item x="1"/>
        <item m="1" x="32"/>
        <item x="19"/>
        <item x="16"/>
        <item x="24"/>
        <item x="0"/>
        <item m="1" x="25"/>
        <item x="20"/>
        <item x="22"/>
        <item x="21"/>
        <item x="6"/>
      </items>
    </pivotField>
    <pivotField dataField="1" showAll="0" defaultSubtotal="0"/>
    <pivotField showAll="0" defaultSubtotal="0"/>
  </pivotFields>
  <rowFields count="1">
    <field x="4"/>
  </rowFields>
  <rowItems count="1">
    <i>
      <x v="15"/>
    </i>
  </rowItems>
  <colFields count="1">
    <field x="1"/>
  </colFields>
  <colItems count="1">
    <i>
      <x v="2"/>
    </i>
  </colItems>
  <pageFields count="3">
    <pageField fld="0" hier="-1"/>
    <pageField fld="2" hier="-1"/>
    <pageField fld="3" hier="-1"/>
  </pageFields>
  <dataFields count="1">
    <dataField name="Основные показатели бюджета, тыс.руб." fld="5" baseField="0" baseItem="0" numFmtId="3"/>
  </dataFields>
  <chartFormats count="1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2400-000000000000}" name="Бюджет_в_целом" cacheId="0" applyNumberFormats="0" applyBorderFormats="0" applyFontFormats="0" applyPatternFormats="0" applyAlignmentFormats="0" applyWidthHeightFormats="1" dataCaption="Значения" updatedVersion="7" minRefreshableVersion="3" useAutoFormatting="1" rowGrandTotals="0" colGrandTotals="0" itemPrintTitles="1" createdVersion="4" indent="0" outline="1" outlineData="1" multipleFieldFilters="0" chartFormat="26" rowHeaderCaption="Показатели">
  <location ref="B5:D7" firstHeaderRow="1" firstDataRow="2" firstDataCol="1"/>
  <pivotFields count="6">
    <pivotField axis="axisCol" multipleItemSelectionAllowed="1" showAll="0" defaultSubtotal="0">
      <items count="5">
        <item h="1" m="1" x="2"/>
        <item h="1" m="1" x="3"/>
        <item h="1" m="1" x="4"/>
        <item x="1"/>
        <item x="0"/>
      </items>
    </pivotField>
    <pivotField showAll="0"/>
    <pivotField showAll="0"/>
    <pivotField showAll="0"/>
    <pivotField axis="axisRow" showAll="0">
      <items count="26">
        <item h="1" x="6"/>
        <item h="1" x="4"/>
        <item h="1" x="21"/>
        <item h="1" x="2"/>
        <item h="1" x="22"/>
        <item h="1" x="9"/>
        <item h="1" x="7"/>
        <item h="1" x="14"/>
        <item h="1" x="11"/>
        <item h="1" x="13"/>
        <item h="1" x="3"/>
        <item h="1" x="20"/>
        <item h="1" x="18"/>
        <item h="1" x="17"/>
        <item h="1" x="15"/>
        <item h="1" x="12"/>
        <item h="1" x="5"/>
        <item x="23"/>
        <item h="1" x="1"/>
        <item h="1" x="8"/>
        <item h="1" x="19"/>
        <item h="1" x="16"/>
        <item h="1" x="24"/>
        <item h="1" x="10"/>
        <item h="1" x="0"/>
        <item t="default"/>
      </items>
    </pivotField>
    <pivotField dataField="1" showAll="0"/>
  </pivotFields>
  <rowFields count="1">
    <field x="4"/>
  </rowFields>
  <rowItems count="1">
    <i>
      <x v="17"/>
    </i>
  </rowItems>
  <colFields count="1">
    <field x="0"/>
  </colFields>
  <colItems count="2">
    <i>
      <x v="3"/>
    </i>
    <i>
      <x v="4"/>
    </i>
  </colItems>
  <dataFields count="1">
    <dataField name="Сумма,_руб." fld="5" baseField="0" baseItem="0"/>
  </dataFields>
  <chartFormats count="2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8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8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6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6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7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9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9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0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0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2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3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3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5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5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2500-000000000000}" name="Бюджет_в_целом" cacheId="0" applyNumberFormats="0" applyBorderFormats="0" applyFontFormats="0" applyPatternFormats="0" applyAlignmentFormats="0" applyWidthHeightFormats="1" dataCaption="Значения" updatedVersion="7" minRefreshableVersion="3" useAutoFormatting="1" rowGrandTotals="0" colGrandTotals="0" itemPrintTitles="1" createdVersion="4" indent="0" outline="1" outlineData="1" multipleFieldFilters="0" chartFormat="29" rowHeaderCaption="Показатели">
  <location ref="B5:D7" firstHeaderRow="1" firstDataRow="2" firstDataCol="1"/>
  <pivotFields count="6">
    <pivotField axis="axisCol" multipleItemSelectionAllowed="1" showAll="0" defaultSubtotal="0">
      <items count="5">
        <item h="1" m="1" x="2"/>
        <item h="1" m="1" x="3"/>
        <item h="1" m="1" x="4"/>
        <item x="1"/>
        <item x="0"/>
      </items>
    </pivotField>
    <pivotField showAll="0"/>
    <pivotField showAll="0"/>
    <pivotField showAll="0"/>
    <pivotField axis="axisRow" showAll="0">
      <items count="26">
        <item h="1" x="6"/>
        <item h="1" x="4"/>
        <item h="1" x="21"/>
        <item h="1" x="2"/>
        <item h="1" x="22"/>
        <item h="1" x="9"/>
        <item h="1" x="7"/>
        <item h="1" x="14"/>
        <item h="1" x="11"/>
        <item h="1" x="13"/>
        <item h="1" x="3"/>
        <item h="1" x="20"/>
        <item h="1" x="18"/>
        <item h="1" x="17"/>
        <item h="1" x="15"/>
        <item h="1" x="12"/>
        <item h="1" x="5"/>
        <item h="1" x="23"/>
        <item h="1" x="1"/>
        <item h="1" x="8"/>
        <item h="1" x="19"/>
        <item h="1" x="16"/>
        <item x="24"/>
        <item h="1" x="10"/>
        <item h="1" x="0"/>
        <item t="default"/>
      </items>
    </pivotField>
    <pivotField dataField="1" showAll="0"/>
  </pivotFields>
  <rowFields count="1">
    <field x="4"/>
  </rowFields>
  <rowItems count="1">
    <i>
      <x v="22"/>
    </i>
  </rowItems>
  <colFields count="1">
    <field x="0"/>
  </colFields>
  <colItems count="2">
    <i>
      <x v="3"/>
    </i>
    <i>
      <x v="4"/>
    </i>
  </colItems>
  <dataFields count="1">
    <dataField name="Сумма,_руб." fld="5" baseField="0" baseItem="0"/>
  </dataFields>
  <chartFormats count="3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8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8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6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6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7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9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9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0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0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2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3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3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4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4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5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5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6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6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7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7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8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8" format="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2600-000000000000}" name="Бюджет_в_целом" cacheId="0" applyNumberFormats="0" applyBorderFormats="0" applyFontFormats="0" applyPatternFormats="0" applyAlignmentFormats="0" applyWidthHeightFormats="1" dataCaption="Значения" updatedVersion="7" minRefreshableVersion="3" useAutoFormatting="1" rowGrandTotals="0" colGrandTotals="0" itemPrintTitles="1" createdVersion="4" indent="0" outline="1" outlineData="1" multipleFieldFilters="0" chartFormat="32" rowHeaderCaption="Показатели">
  <location ref="B5:D7" firstHeaderRow="1" firstDataRow="2" firstDataCol="1"/>
  <pivotFields count="6">
    <pivotField axis="axisCol" multipleItemSelectionAllowed="1" showAll="0" defaultSubtotal="0">
      <items count="5">
        <item h="1" m="1" x="2"/>
        <item h="1" m="1" x="3"/>
        <item h="1" m="1" x="4"/>
        <item x="1"/>
        <item x="0"/>
      </items>
    </pivotField>
    <pivotField showAll="0"/>
    <pivotField showAll="0"/>
    <pivotField showAll="0"/>
    <pivotField axis="axisRow" showAll="0">
      <items count="26">
        <item h="1" x="6"/>
        <item x="4"/>
        <item h="1" x="21"/>
        <item h="1" x="2"/>
        <item h="1" x="22"/>
        <item h="1" x="9"/>
        <item h="1" x="7"/>
        <item h="1" x="14"/>
        <item h="1" x="11"/>
        <item h="1" x="13"/>
        <item h="1" x="3"/>
        <item h="1" x="20"/>
        <item h="1" x="18"/>
        <item h="1" x="17"/>
        <item h="1" x="15"/>
        <item h="1" x="12"/>
        <item h="1" x="5"/>
        <item h="1" x="23"/>
        <item h="1" x="1"/>
        <item h="1" x="8"/>
        <item h="1" x="19"/>
        <item h="1" x="16"/>
        <item h="1" x="24"/>
        <item h="1" x="10"/>
        <item h="1" x="0"/>
        <item t="default"/>
      </items>
    </pivotField>
    <pivotField dataField="1" showAll="0"/>
  </pivotFields>
  <rowFields count="1">
    <field x="4"/>
  </rowFields>
  <rowItems count="1">
    <i>
      <x v="1"/>
    </i>
  </rowItems>
  <colFields count="1">
    <field x="0"/>
  </colFields>
  <colItems count="2">
    <i>
      <x v="3"/>
    </i>
    <i>
      <x v="4"/>
    </i>
  </colItems>
  <dataFields count="1">
    <dataField name="Сумма,_руб." fld="5" baseField="0" baseItem="0"/>
  </dataFields>
  <chartFormats count="3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8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8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6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6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7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9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9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0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0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2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3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3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4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4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5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5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6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6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7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7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8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8" format="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9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9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1" format="3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1" format="3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Налогоые доходы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showDrill="0" rowGrandTotals="0" colGrandTotals="0" itemPrintTitles="1" createdVersion="4" indent="0" outline="1" outlineData="1" multipleFieldFilters="0" chartFormat="6" rowHeaderCaption="Год">
  <location ref="B6:C10" firstHeaderRow="1" firstDataRow="2" firstDataCol="1"/>
  <pivotFields count="7">
    <pivotField axis="axisRow" showAll="0" defaultSubtotal="0">
      <items count="3">
        <item x="0"/>
        <item x="1"/>
        <item x="2"/>
      </items>
    </pivotField>
    <pivotField showAll="0" defaultSubtotal="0"/>
    <pivotField showAll="0" defaultSubtotal="0"/>
    <pivotField axis="axisCol" showAll="0" defaultSubtotal="0">
      <items count="37">
        <item h="1" x="14"/>
        <item h="1" x="13"/>
        <item h="1" x="18"/>
        <item h="1" m="1" x="31"/>
        <item h="1" m="1" x="36"/>
        <item h="1" m="1" x="27"/>
        <item h="1" x="11"/>
        <item h="1" x="19"/>
        <item h="1" x="17"/>
        <item x="0"/>
        <item h="1" x="12"/>
        <item h="1" x="15"/>
        <item h="1" x="21"/>
        <item h="1" x="23"/>
        <item h="1" x="16"/>
        <item h="1" x="1"/>
        <item h="1" m="1" x="28"/>
        <item h="1" x="20"/>
        <item h="1" m="1" x="34"/>
        <item h="1" m="1" x="33"/>
        <item h="1" x="22"/>
        <item h="1" x="7"/>
        <item h="1" m="1" x="29"/>
        <item h="1" m="1" x="35"/>
        <item h="1" x="24"/>
        <item h="1" x="3"/>
        <item h="1" x="5"/>
        <item h="1" x="4"/>
        <item h="1" m="1" x="32"/>
        <item h="1" x="25"/>
        <item h="1" x="26"/>
        <item h="1" x="2"/>
        <item h="1" m="1" x="30"/>
        <item h="1" x="8"/>
        <item h="1" x="9"/>
        <item h="1" x="10"/>
        <item h="1" x="6"/>
      </items>
    </pivotField>
    <pivotField multipleItemSelectionAllowed="1" showAll="0" defaultSubtotal="0"/>
    <pivotField dataField="1" showAll="0" defaultSubtotal="0"/>
    <pivotField showAll="0" defaultSubtotal="0"/>
  </pivotFields>
  <rowFields count="1">
    <field x="0"/>
  </rowFields>
  <rowItems count="3">
    <i>
      <x/>
    </i>
    <i>
      <x v="1"/>
    </i>
    <i>
      <x v="2"/>
    </i>
  </rowItems>
  <colFields count="1">
    <field x="3"/>
  </colFields>
  <colItems count="1">
    <i>
      <x v="9"/>
    </i>
  </colItems>
  <dataFields count="1">
    <dataField name="Основные показатели бюджета, тыс.руб." fld="5" baseField="0" baseItem="0" numFmtId="3"/>
  </dataFields>
  <chartFormats count="2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3" count="1" selected="0">
            <x v="27"/>
          </reference>
        </references>
      </pivotArea>
    </chartFormat>
    <chartFormat chart="1" format="6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3" count="1" selected="0">
            <x v="27"/>
          </reference>
        </references>
      </pivotArea>
    </chartFormat>
    <chartFormat chart="1" format="7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3" count="1" selected="0">
            <x v="26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6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7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5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5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6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7"/>
          </reference>
        </references>
      </pivotArea>
    </chartFormat>
    <chartFormat chart="2" format="14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3" count="1" selected="0">
            <x v="27"/>
          </reference>
        </references>
      </pivotArea>
    </chartFormat>
    <chartFormat chart="2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3" count="1" selected="0">
            <x v="27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5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8"/>
          </reference>
        </references>
      </pivotArea>
    </chartFormat>
    <chartFormat chart="3" format="1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5"/>
          </reference>
        </references>
      </pivotArea>
    </chartFormat>
    <chartFormat chart="3" format="1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8"/>
          </reference>
        </references>
      </pivotArea>
    </chartFormat>
    <chartFormat chart="3" format="2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Структура доходов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showDrill="0" rowGrandTotals="0" colGrandTotals="0" itemPrintTitles="1" createdVersion="4" indent="0" outline="1" outlineData="1" multipleFieldFilters="0" chartFormat="6" rowHeaderCaption="Год">
  <location ref="B6:C12" firstHeaderRow="1" firstDataRow="2" firstDataCol="1" rowPageCount="1" colPageCount="1"/>
  <pivotFields count="7">
    <pivotField axis="axisPage" multipleItemSelectionAllowed="1" showAll="0" defaultSubtotal="0">
      <items count="3">
        <item h="1" x="0"/>
        <item h="1" x="1"/>
        <item x="2"/>
      </items>
    </pivotField>
    <pivotField axis="axisCol" showAll="0" defaultSubtotal="0">
      <items count="4">
        <item x="0"/>
        <item h="1" x="1"/>
        <item h="1" x="2"/>
        <item h="1" m="1" x="3"/>
      </items>
    </pivotField>
    <pivotField showAll="0" defaultSubtotal="0"/>
    <pivotField axis="axisRow" showAll="0" defaultSubtotal="0">
      <items count="37">
        <item x="14"/>
        <item x="13"/>
        <item x="18"/>
        <item m="1" x="31"/>
        <item m="1" x="36"/>
        <item m="1" x="27"/>
        <item x="11"/>
        <item x="19"/>
        <item x="17"/>
        <item h="1" x="0"/>
        <item x="12"/>
        <item x="15"/>
        <item x="21"/>
        <item x="23"/>
        <item x="16"/>
        <item h="1" x="1"/>
        <item m="1" x="28"/>
        <item x="20"/>
        <item m="1" x="34"/>
        <item h="1" m="1" x="32"/>
        <item m="1" x="33"/>
        <item x="22"/>
        <item x="7"/>
        <item m="1" x="29"/>
        <item h="1" m="1" x="35"/>
        <item x="24"/>
        <item x="4"/>
        <item x="3"/>
        <item x="26"/>
        <item x="25"/>
        <item x="5"/>
        <item h="1" x="2"/>
        <item h="1" m="1" x="30"/>
        <item h="1" x="8"/>
        <item h="1" x="9"/>
        <item h="1" x="10"/>
        <item h="1" x="6"/>
      </items>
    </pivotField>
    <pivotField multipleItemSelectionAllowed="1" showAll="0" defaultSubtotal="0"/>
    <pivotField dataField="1" showAll="0" defaultSubtotal="0"/>
    <pivotField showAll="0" defaultSubtotal="0"/>
  </pivotFields>
  <rowFields count="1">
    <field x="3"/>
  </rowFields>
  <rowItems count="5">
    <i>
      <x v="26"/>
    </i>
    <i>
      <x v="27"/>
    </i>
    <i>
      <x v="28"/>
    </i>
    <i>
      <x v="29"/>
    </i>
    <i>
      <x v="30"/>
    </i>
  </rowItems>
  <colFields count="1">
    <field x="1"/>
  </colFields>
  <colItems count="1">
    <i>
      <x/>
    </i>
  </colItems>
  <pageFields count="1">
    <pageField fld="0" hier="-1"/>
  </pageFields>
  <dataFields count="1">
    <dataField name="Основные показатели бюджета, тыс.руб." fld="5" baseField="0" baseItem="0" numFmtId="3"/>
  </dataFields>
  <chartFormats count="3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3" count="1" selected="0">
            <x v="15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30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29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3" count="1" selected="0">
            <x v="28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3" count="1" selected="0">
            <x v="27"/>
          </reference>
        </references>
      </pivotArea>
    </chartFormat>
    <chartFormat chart="1" format="11">
      <pivotArea type="data" outline="0" fieldPosition="0">
        <references count="2">
          <reference field="4294967294" count="1" selected="0">
            <x v="0"/>
          </reference>
          <reference field="3" count="1" selected="0">
            <x v="26"/>
          </reference>
        </references>
      </pivotArea>
    </chartFormat>
    <chartFormat chart="3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9">
      <pivotArea type="data" outline="0" fieldPosition="0">
        <references count="2">
          <reference field="4294967294" count="1" selected="0">
            <x v="0"/>
          </reference>
          <reference field="3" count="1" selected="0">
            <x v="26"/>
          </reference>
        </references>
      </pivotArea>
    </chartFormat>
    <chartFormat chart="3" format="20">
      <pivotArea type="data" outline="0" fieldPosition="0">
        <references count="2">
          <reference field="4294967294" count="1" selected="0">
            <x v="0"/>
          </reference>
          <reference field="3" count="1" selected="0">
            <x v="27"/>
          </reference>
        </references>
      </pivotArea>
    </chartFormat>
    <chartFormat chart="3" format="21">
      <pivotArea type="data" outline="0" fieldPosition="0">
        <references count="2">
          <reference field="4294967294" count="1" selected="0">
            <x v="0"/>
          </reference>
          <reference field="3" count="1" selected="0">
            <x v="28"/>
          </reference>
        </references>
      </pivotArea>
    </chartFormat>
    <chartFormat chart="3" format="22">
      <pivotArea type="data" outline="0" fieldPosition="0">
        <references count="2">
          <reference field="4294967294" count="1" selected="0">
            <x v="0"/>
          </reference>
          <reference field="3" count="1" selected="0">
            <x v="29"/>
          </reference>
        </references>
      </pivotArea>
    </chartFormat>
    <chartFormat chart="3" format="23">
      <pivotArea type="data" outline="0" fieldPosition="0">
        <references count="2">
          <reference field="4294967294" count="1" selected="0">
            <x v="0"/>
          </reference>
          <reference field="3" count="1" selected="0">
            <x v="30"/>
          </reference>
        </references>
      </pivotArea>
    </chartFormat>
    <chartFormat chart="4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3">
      <pivotArea type="data" outline="0" fieldPosition="0">
        <references count="2">
          <reference field="4294967294" count="1" selected="0">
            <x v="0"/>
          </reference>
          <reference field="3" count="1" selected="0">
            <x v="26"/>
          </reference>
        </references>
      </pivotArea>
    </chartFormat>
    <chartFormat chart="4" format="14">
      <pivotArea type="data" outline="0" fieldPosition="0">
        <references count="2">
          <reference field="4294967294" count="1" selected="0">
            <x v="0"/>
          </reference>
          <reference field="3" count="1" selected="0">
            <x v="27"/>
          </reference>
        </references>
      </pivotArea>
    </chartFormat>
    <chartFormat chart="4" format="15">
      <pivotArea type="data" outline="0" fieldPosition="0">
        <references count="2">
          <reference field="4294967294" count="1" selected="0">
            <x v="0"/>
          </reference>
          <reference field="3" count="1" selected="0">
            <x v="28"/>
          </reference>
        </references>
      </pivotArea>
    </chartFormat>
    <chartFormat chart="4" format="16">
      <pivotArea type="data" outline="0" fieldPosition="0">
        <references count="2">
          <reference field="4294967294" count="1" selected="0">
            <x v="0"/>
          </reference>
          <reference field="3" count="1" selected="0">
            <x v="29"/>
          </reference>
        </references>
      </pivotArea>
    </chartFormat>
    <chartFormat chart="4" format="17">
      <pivotArea type="data" outline="0" fieldPosition="0">
        <references count="2">
          <reference field="4294967294" count="1" selected="0">
            <x v="0"/>
          </reference>
          <reference field="3" count="1" selected="0">
            <x v="30"/>
          </reference>
        </references>
      </pivotArea>
    </chartFormat>
    <chartFormat chart="5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9">
      <pivotArea type="data" outline="0" fieldPosition="0">
        <references count="2">
          <reference field="4294967294" count="1" selected="0">
            <x v="0"/>
          </reference>
          <reference field="3" count="1" selected="0">
            <x v="26"/>
          </reference>
        </references>
      </pivotArea>
    </chartFormat>
    <chartFormat chart="5" format="20">
      <pivotArea type="data" outline="0" fieldPosition="0">
        <references count="2">
          <reference field="4294967294" count="1" selected="0">
            <x v="0"/>
          </reference>
          <reference field="3" count="1" selected="0">
            <x v="27"/>
          </reference>
        </references>
      </pivotArea>
    </chartFormat>
    <chartFormat chart="5" format="21">
      <pivotArea type="data" outline="0" fieldPosition="0">
        <references count="2">
          <reference field="4294967294" count="1" selected="0">
            <x v="0"/>
          </reference>
          <reference field="3" count="1" selected="0">
            <x v="28"/>
          </reference>
        </references>
      </pivotArea>
    </chartFormat>
    <chartFormat chart="5" format="22">
      <pivotArea type="data" outline="0" fieldPosition="0">
        <references count="2">
          <reference field="4294967294" count="1" selected="0">
            <x v="0"/>
          </reference>
          <reference field="3" count="1" selected="0">
            <x v="29"/>
          </reference>
        </references>
      </pivotArea>
    </chartFormat>
    <chartFormat chart="5" format="23">
      <pivotArea type="data" outline="0" fieldPosition="0">
        <references count="2">
          <reference field="4294967294" count="1" selected="0">
            <x v="0"/>
          </reference>
          <reference field="3" count="1" selected="0">
            <x v="3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Структура доходов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showDrill="0" rowGrandTotals="0" colGrandTotals="0" itemPrintTitles="1" createdVersion="4" indent="0" outline="1" outlineData="1" multipleFieldFilters="0" chartFormat="13" rowHeaderCaption="Год">
  <location ref="B6:C17" firstHeaderRow="1" firstDataRow="2" firstDataCol="1" rowPageCount="1" colPageCount="1"/>
  <pivotFields count="7">
    <pivotField axis="axisPage" multipleItemSelectionAllowed="1" showAll="0" defaultSubtotal="0">
      <items count="3">
        <item h="1" x="0"/>
        <item h="1" x="1"/>
        <item x="2"/>
      </items>
    </pivotField>
    <pivotField axis="axisCol" showAll="0" defaultSubtotal="0">
      <items count="4">
        <item h="1" x="0"/>
        <item x="1"/>
        <item h="1" x="2"/>
        <item h="1" m="1" x="3"/>
      </items>
    </pivotField>
    <pivotField axis="axisRow" showAll="0" defaultSubtotal="0">
      <items count="24">
        <item x="2"/>
        <item x="13"/>
        <item m="1" x="20"/>
        <item x="9"/>
        <item m="1" x="18"/>
        <item x="0"/>
        <item m="1" x="22"/>
        <item m="1" x="23"/>
        <item x="1"/>
        <item x="8"/>
        <item m="1" x="19"/>
        <item m="1" x="17"/>
        <item x="10"/>
        <item m="1" x="15"/>
        <item m="1" x="21"/>
        <item x="14"/>
        <item x="5"/>
        <item x="6"/>
        <item m="1" x="16"/>
        <item x="7"/>
        <item x="12"/>
        <item x="11"/>
        <item x="4"/>
        <item x="3"/>
      </items>
    </pivotField>
    <pivotField showAll="0" defaultSubtotal="0"/>
    <pivotField multipleItemSelectionAllowed="1" showAll="0" defaultSubtotal="0"/>
    <pivotField dataField="1" showAll="0" defaultSubtotal="0"/>
    <pivotField showAll="0" defaultSubtotal="0"/>
  </pivotFields>
  <rowFields count="1">
    <field x="2"/>
  </rowFields>
  <rowItems count="10">
    <i>
      <x v="3"/>
    </i>
    <i>
      <x v="9"/>
    </i>
    <i>
      <x v="12"/>
    </i>
    <i>
      <x v="16"/>
    </i>
    <i>
      <x v="17"/>
    </i>
    <i>
      <x v="19"/>
    </i>
    <i>
      <x v="20"/>
    </i>
    <i>
      <x v="21"/>
    </i>
    <i>
      <x v="22"/>
    </i>
    <i>
      <x v="23"/>
    </i>
  </rowItems>
  <colFields count="1">
    <field x="1"/>
  </colFields>
  <colItems count="1">
    <i>
      <x v="1"/>
    </i>
  </colItems>
  <pageFields count="1">
    <pageField fld="0" hier="-1"/>
  </pageFields>
  <dataFields count="1">
    <dataField name="Основные показатели бюджета, тыс.руб." fld="5" baseField="0" baseItem="0" numFmtId="3"/>
  </dataFields>
  <chartFormats count="21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6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4" format="27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4" format="28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7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2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7" format="23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7" format="24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8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2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8" format="23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8" format="24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10" format="2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0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0" format="3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10" format="32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СТ_Первая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colGrandTotals="0" itemPrintTitles="1" createdVersion="4" indent="0" outline="1" outlineData="1" multipleFieldFilters="0" rowHeaderCaption="Год">
  <location ref="B3:E48" firstHeaderRow="1" firstDataRow="2" firstDataCol="1" rowPageCount="1" colPageCount="1"/>
  <pivotFields count="7">
    <pivotField axis="axisRow" showAll="0" defaultSubtotal="0">
      <items count="3">
        <item h="1" x="0"/>
        <item h="1" x="1"/>
        <item x="2"/>
      </items>
    </pivotField>
    <pivotField axis="axisCol" showAll="0" defaultSubtotal="0">
      <items count="4">
        <item x="2"/>
        <item x="0"/>
        <item x="1"/>
        <item m="1" x="3"/>
      </items>
    </pivotField>
    <pivotField axis="axisRow" showAll="0" defaultSubtotal="0">
      <items count="24">
        <item x="2"/>
        <item m="1" x="20"/>
        <item x="9"/>
        <item x="0"/>
        <item m="1" x="22"/>
        <item m="1" x="23"/>
        <item x="1"/>
        <item x="8"/>
        <item m="1" x="19"/>
        <item m="1" x="17"/>
        <item x="10"/>
        <item m="1" x="15"/>
        <item m="1" x="21"/>
        <item x="14"/>
        <item x="13"/>
        <item m="1" x="18"/>
        <item x="5"/>
        <item x="6"/>
        <item m="1" x="16"/>
        <item x="7"/>
        <item x="12"/>
        <item x="11"/>
        <item x="4"/>
        <item x="3"/>
      </items>
    </pivotField>
    <pivotField axis="axisRow" showAll="0" defaultSubtotal="0">
      <items count="37">
        <item m="1" x="31"/>
        <item m="1" x="36"/>
        <item m="1" x="27"/>
        <item x="0"/>
        <item x="21"/>
        <item x="1"/>
        <item m="1" x="28"/>
        <item x="20"/>
        <item m="1" x="34"/>
        <item m="1" x="33"/>
        <item x="7"/>
        <item m="1" x="29"/>
        <item m="1" x="35"/>
        <item x="24"/>
        <item x="11"/>
        <item x="12"/>
        <item x="13"/>
        <item x="14"/>
        <item x="15"/>
        <item x="16"/>
        <item x="17"/>
        <item x="18"/>
        <item x="19"/>
        <item x="22"/>
        <item x="23"/>
        <item x="3"/>
        <item x="4"/>
        <item x="5"/>
        <item m="1" x="32"/>
        <item x="25"/>
        <item x="26"/>
        <item x="2"/>
        <item m="1" x="30"/>
        <item x="8"/>
        <item x="9"/>
        <item x="10"/>
        <item x="6"/>
      </items>
    </pivotField>
    <pivotField axis="axisPage" multipleItemSelectionAllowed="1" showAll="0" defaultSubtotal="0">
      <items count="34">
        <item m="1" x="29"/>
        <item x="4"/>
        <item x="2"/>
        <item m="1" x="33"/>
        <item m="1" x="31"/>
        <item x="9"/>
        <item x="7"/>
        <item m="1" x="27"/>
        <item m="1" x="26"/>
        <item x="11"/>
        <item m="1" x="28"/>
        <item x="18"/>
        <item x="17"/>
        <item x="15"/>
        <item x="12"/>
        <item x="5"/>
        <item x="23"/>
        <item x="1"/>
        <item m="1" x="32"/>
        <item x="8"/>
        <item x="19"/>
        <item x="16"/>
        <item x="24"/>
        <item x="0"/>
        <item x="3"/>
        <item x="13"/>
        <item m="1" x="30"/>
        <item x="14"/>
        <item x="10"/>
        <item m="1" x="25"/>
        <item x="20"/>
        <item x="21"/>
        <item x="22"/>
        <item x="6"/>
      </items>
    </pivotField>
    <pivotField dataField="1" showAll="0" defaultSubtotal="0"/>
    <pivotField showAll="0" defaultSubtotal="0"/>
  </pivotFields>
  <rowFields count="3">
    <field x="0"/>
    <field x="2"/>
    <field x="3"/>
  </rowFields>
  <rowItems count="44">
    <i>
      <x v="2"/>
    </i>
    <i r="1">
      <x/>
    </i>
    <i r="2">
      <x v="25"/>
    </i>
    <i r="2">
      <x v="26"/>
    </i>
    <i r="2">
      <x v="27"/>
    </i>
    <i r="1">
      <x v="2"/>
    </i>
    <i r="2">
      <x v="22"/>
    </i>
    <i r="1">
      <x v="3"/>
    </i>
    <i r="2">
      <x v="3"/>
    </i>
    <i r="1">
      <x v="6"/>
    </i>
    <i r="2">
      <x v="5"/>
    </i>
    <i r="2">
      <x v="31"/>
    </i>
    <i r="1">
      <x v="7"/>
    </i>
    <i r="2">
      <x v="19"/>
    </i>
    <i r="2">
      <x v="20"/>
    </i>
    <i r="2">
      <x v="21"/>
    </i>
    <i r="1">
      <x v="10"/>
    </i>
    <i r="2">
      <x v="4"/>
    </i>
    <i r="2">
      <x v="7"/>
    </i>
    <i r="1">
      <x v="13"/>
    </i>
    <i r="2">
      <x v="29"/>
    </i>
    <i r="2">
      <x v="30"/>
    </i>
    <i r="1">
      <x v="14"/>
    </i>
    <i r="2">
      <x v="13"/>
    </i>
    <i r="1">
      <x v="16"/>
    </i>
    <i r="2">
      <x v="15"/>
    </i>
    <i r="2">
      <x v="16"/>
    </i>
    <i r="1">
      <x v="17"/>
    </i>
    <i r="2">
      <x v="17"/>
    </i>
    <i r="1">
      <x v="19"/>
    </i>
    <i r="2">
      <x v="18"/>
    </i>
    <i r="1">
      <x v="20"/>
    </i>
    <i r="2">
      <x v="24"/>
    </i>
    <i r="1">
      <x v="21"/>
    </i>
    <i r="2">
      <x v="23"/>
    </i>
    <i r="1">
      <x v="22"/>
    </i>
    <i r="2">
      <x v="14"/>
    </i>
    <i r="1">
      <x v="23"/>
    </i>
    <i r="2">
      <x v="10"/>
    </i>
    <i r="2">
      <x v="33"/>
    </i>
    <i r="2">
      <x v="34"/>
    </i>
    <i r="2">
      <x v="35"/>
    </i>
    <i r="2">
      <x v="36"/>
    </i>
    <i t="grand">
      <x/>
    </i>
  </rowItems>
  <colFields count="1">
    <field x="1"/>
  </colFields>
  <colItems count="3">
    <i>
      <x/>
    </i>
    <i>
      <x v="1"/>
    </i>
    <i>
      <x v="2"/>
    </i>
  </colItems>
  <pageFields count="1">
    <pageField fld="4" hier="-1"/>
  </pageFields>
  <dataFields count="1">
    <dataField name="Сумма по полю Сумма, руб." fld="5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Показатели бюджета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showDrill="0" rowGrandTotals="0" colGrandTotals="0" itemPrintTitles="1" createdVersion="4" indent="0" outline="1" outlineData="1" multipleFieldFilters="0" chartFormat="7" rowHeaderCaption="Год">
  <location ref="B6:C12" firstHeaderRow="1" firstDataRow="2" firstDataCol="1" rowPageCount="2" colPageCount="1"/>
  <pivotFields count="7">
    <pivotField axis="axisPage" multipleItemSelectionAllowed="1" showAll="0" defaultSubtotal="0">
      <items count="3">
        <item h="1" x="0"/>
        <item h="1" x="1"/>
        <item x="2"/>
      </items>
    </pivotField>
    <pivotField axis="axisCol" showAll="0" sortType="ascending" defaultSubtotal="0">
      <items count="4">
        <item h="1" x="2"/>
        <item h="1" x="0"/>
        <item x="1"/>
        <item h="1" m="1" x="3"/>
      </items>
    </pivotField>
    <pivotField axis="axisPage" multipleItemSelectionAllowed="1" showAll="0" defaultSubtotal="0">
      <items count="24">
        <item h="1" x="2"/>
        <item x="3"/>
        <item h="1" x="13"/>
        <item h="1" m="1" x="20"/>
        <item h="1" x="6"/>
        <item h="1" x="9"/>
        <item h="1" m="1" x="18"/>
        <item h="1" x="0"/>
        <item h="1" x="4"/>
        <item h="1" m="1" x="16"/>
        <item h="1" m="1" x="22"/>
        <item h="1" m="1" x="23"/>
        <item h="1" x="1"/>
        <item h="1" x="8"/>
        <item h="1" m="1" x="19"/>
        <item h="1" m="1" x="17"/>
        <item h="1" x="12"/>
        <item h="1" x="10"/>
        <item h="1" x="11"/>
        <item h="1" m="1" x="15"/>
        <item h="1" m="1" x="21"/>
        <item h="1" x="7"/>
        <item h="1" x="5"/>
        <item h="1" x="14"/>
      </items>
    </pivotField>
    <pivotField axis="axisRow" showAll="0" defaultSubtotal="0">
      <items count="37">
        <item x="14"/>
        <item x="13"/>
        <item x="18"/>
        <item x="3"/>
        <item m="1" x="36"/>
        <item x="11"/>
        <item x="19"/>
        <item x="17"/>
        <item x="0"/>
        <item x="26"/>
        <item x="25"/>
        <item x="12"/>
        <item x="15"/>
        <item x="21"/>
        <item x="23"/>
        <item x="16"/>
        <item x="1"/>
        <item m="1" x="29"/>
        <item x="8"/>
        <item x="7"/>
        <item m="1" x="31"/>
        <item m="1" x="27"/>
        <item m="1" x="28"/>
        <item x="20"/>
        <item x="5"/>
        <item m="1" x="34"/>
        <item x="4"/>
        <item m="1" x="33"/>
        <item x="22"/>
        <item m="1" x="32"/>
        <item m="1" x="35"/>
        <item x="2"/>
        <item x="24"/>
        <item m="1" x="30"/>
        <item x="6"/>
        <item x="10"/>
        <item x="9"/>
      </items>
    </pivotField>
    <pivotField multipleItemSelectionAllowed="1" showAll="0" defaultSubtotal="0"/>
    <pivotField dataField="1" showAll="0" defaultSubtotal="0"/>
    <pivotField showAll="0" defaultSubtotal="0"/>
  </pivotFields>
  <rowFields count="1">
    <field x="3"/>
  </rowFields>
  <rowItems count="5">
    <i>
      <x v="18"/>
    </i>
    <i>
      <x v="19"/>
    </i>
    <i>
      <x v="34"/>
    </i>
    <i>
      <x v="35"/>
    </i>
    <i>
      <x v="36"/>
    </i>
  </rowItems>
  <colFields count="1">
    <field x="1"/>
  </colFields>
  <colItems count="1">
    <i>
      <x v="2"/>
    </i>
  </colItems>
  <pageFields count="2">
    <pageField fld="0" hier="-1"/>
    <pageField fld="2" hier="-1"/>
  </pageFields>
  <dataFields count="1">
    <dataField name="Основные показатели бюджета, тыс.руб." fld="5" baseField="0" baseItem="0" numFmtId="3"/>
  </dataFields>
  <chartFormats count="1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6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Показатели бюджета" cacheId="1" applyNumberFormats="0" applyBorderFormats="0" applyFontFormats="0" applyPatternFormats="0" applyAlignmentFormats="0" applyWidthHeightFormats="1" dataCaption="Значения" grandTotalCaption="Ненужная информация" updatedVersion="7" minRefreshableVersion="3" showDrill="0" rowGrandTotals="0" colGrandTotals="0" itemPrintTitles="1" createdVersion="4" indent="0" outline="1" outlineData="1" multipleFieldFilters="0" chartFormat="5" rowHeaderCaption="Год">
  <location ref="B8:C14" firstHeaderRow="1" firstDataRow="2" firstDataCol="1" rowPageCount="3" colPageCount="1"/>
  <pivotFields count="7">
    <pivotField axis="axisPage" multipleItemSelectionAllowed="1" showAll="0" defaultSubtotal="0">
      <items count="3">
        <item h="1" x="0"/>
        <item h="1" x="1"/>
        <item x="2"/>
      </items>
    </pivotField>
    <pivotField axis="axisCol" showAll="0" sortType="ascending" defaultSubtotal="0">
      <items count="4">
        <item h="1" x="2"/>
        <item h="1" x="0"/>
        <item x="1"/>
        <item h="1" m="1" x="3"/>
      </items>
    </pivotField>
    <pivotField axis="axisPage" multipleItemSelectionAllowed="1" showAll="0" defaultSubtotal="0">
      <items count="24">
        <item h="1" x="2"/>
        <item h="1" x="3"/>
        <item h="1" x="13"/>
        <item h="1" m="1" x="20"/>
        <item x="6"/>
        <item h="1" x="9"/>
        <item h="1" m="1" x="18"/>
        <item h="1" x="0"/>
        <item h="1" x="4"/>
        <item h="1" m="1" x="16"/>
        <item h="1" m="1" x="22"/>
        <item h="1" m="1" x="23"/>
        <item h="1" x="1"/>
        <item h="1" x="8"/>
        <item h="1" m="1" x="19"/>
        <item h="1" m="1" x="17"/>
        <item h="1" x="12"/>
        <item h="1" x="10"/>
        <item h="1" x="11"/>
        <item h="1" m="1" x="15"/>
        <item h="1" m="1" x="21"/>
        <item h="1" x="7"/>
        <item h="1" x="5"/>
        <item h="1" x="14"/>
      </items>
    </pivotField>
    <pivotField axis="axisPage" multipleItemSelectionAllowed="1" showAll="0" defaultSubtotal="0">
      <items count="37">
        <item x="14"/>
        <item h="1" x="13"/>
        <item h="1" x="18"/>
        <item h="1" x="3"/>
        <item h="1" m="1" x="36"/>
        <item h="1" x="11"/>
        <item h="1" x="19"/>
        <item h="1" x="17"/>
        <item h="1" x="0"/>
        <item h="1" x="26"/>
        <item h="1" x="25"/>
        <item h="1" x="12"/>
        <item h="1" x="15"/>
        <item h="1" x="21"/>
        <item h="1" x="23"/>
        <item h="1" x="16"/>
        <item h="1" x="1"/>
        <item h="1" m="1" x="29"/>
        <item h="1" x="8"/>
        <item h="1" x="7"/>
        <item h="1" m="1" x="31"/>
        <item h="1" m="1" x="27"/>
        <item h="1" m="1" x="28"/>
        <item h="1" x="20"/>
        <item h="1" x="5"/>
        <item h="1" m="1" x="34"/>
        <item h="1" x="4"/>
        <item h="1" m="1" x="33"/>
        <item h="1" x="22"/>
        <item h="1" m="1" x="32"/>
        <item h="1" m="1" x="35"/>
        <item h="1" x="2"/>
        <item h="1" x="24"/>
        <item h="1" m="1" x="30"/>
        <item h="1" x="10"/>
        <item h="1" x="9"/>
        <item h="1" x="6"/>
      </items>
    </pivotField>
    <pivotField axis="axisRow" multipleItemSelectionAllowed="1" showAll="0" defaultSubtotal="0">
      <items count="34">
        <item m="1" x="29"/>
        <item x="4"/>
        <item x="2"/>
        <item m="1" x="33"/>
        <item m="1" x="31"/>
        <item x="10"/>
        <item x="8"/>
        <item m="1" x="27"/>
        <item x="9"/>
        <item x="7"/>
        <item m="1" x="30"/>
        <item x="14"/>
        <item m="1" x="26"/>
        <item x="11"/>
        <item x="13"/>
        <item x="3"/>
        <item m="1" x="28"/>
        <item x="18"/>
        <item x="17"/>
        <item x="15"/>
        <item x="12"/>
        <item x="5"/>
        <item x="23"/>
        <item x="1"/>
        <item m="1" x="32"/>
        <item x="19"/>
        <item x="16"/>
        <item x="24"/>
        <item x="0"/>
        <item m="1" x="25"/>
        <item x="20"/>
        <item x="21"/>
        <item x="22"/>
        <item x="6"/>
      </items>
    </pivotField>
    <pivotField dataField="1" showAll="0" defaultSubtotal="0"/>
    <pivotField showAll="0" defaultSubtotal="0"/>
  </pivotFields>
  <rowFields count="1">
    <field x="4"/>
  </rowFields>
  <rowItems count="5">
    <i>
      <x v="5"/>
    </i>
    <i>
      <x v="6"/>
    </i>
    <i>
      <x v="8"/>
    </i>
    <i>
      <x v="9"/>
    </i>
    <i>
      <x v="33"/>
    </i>
  </rowItems>
  <colFields count="1">
    <field x="1"/>
  </colFields>
  <colItems count="1">
    <i>
      <x v="2"/>
    </i>
  </colItems>
  <pageFields count="3">
    <pageField fld="0" hier="-1"/>
    <pageField fld="2" hier="-1"/>
    <pageField fld="3" hier="-1"/>
  </pageFields>
  <dataFields count="1">
    <dataField name="Основные показатели бюджета, тыс.руб." fld="5" baseField="0" baseItem="0" numFmtId="3"/>
  </dataFields>
  <chartFormats count="11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Год" xr10:uid="{00000000-0013-0000-FFFF-FFFF01000000}" sourceName="Год">
  <pivotTables>
    <pivotTable tabId="22" name="Показатели бюджета"/>
    <pivotTable tabId="16" name="Показатели бюджета"/>
    <pivotTable tabId="17" name="Показатели бюджета"/>
    <pivotTable tabId="23" name="Показатели бюджета"/>
    <pivotTable tabId="18" name="Показатели бюджета"/>
    <pivotTable tabId="15" name="Показатели бюджета"/>
    <pivotTable tabId="4" name="СТ_Первая"/>
    <pivotTable tabId="2" name="Показатели бюджета"/>
    <pivotTable tabId="19" name="Показатели бюджета"/>
    <pivotTable tabId="20" name="Показатели бюджета"/>
    <pivotTable tabId="11" name="Структура доходов"/>
    <pivotTable tabId="12" name="Структура доходов"/>
    <pivotTable tabId="21" name="Показатели бюджета"/>
    <pivotTable tabId="24" name="Показатели бюджета"/>
    <pivotTable tabId="25" name="Показатели бюджета"/>
  </pivotTables>
  <data>
    <tabular pivotCacheId="1">
      <items count="3">
        <i x="0"/>
        <i x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Год 1" xr10:uid="{00000000-0014-0000-FFFF-FFFF01000000}" cache="Срез_Год" caption="Год" style="Стиль среза 11" lockedPosition="1" rowHeight="241300"/>
  <slicer name="Год 2" xr10:uid="{00000000-0014-0000-FFFF-FFFF02000000}" cache="Срез_Год" caption="Год" style="Стиль среза 11" lockedPosition="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Год" xr10:uid="{00000000-0014-0000-FFFF-FFFF03000000}" cache="Срез_Год" caption="Год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Общая_таблица" displayName="Общая_таблица" ref="B2:H122" totalsRowShown="0" headerRowDxfId="3">
  <autoFilter ref="B2:H122" xr:uid="{00000000-0009-0000-0100-000001000000}">
    <filterColumn colId="0">
      <filters>
        <filter val="2023"/>
      </filters>
    </filterColumn>
  </autoFilter>
  <tableColumns count="7">
    <tableColumn id="1" xr3:uid="{00000000-0010-0000-0000-000001000000}" name="Год"/>
    <tableColumn id="2" xr3:uid="{00000000-0010-0000-0000-000002000000}" name="Баланс"/>
    <tableColumn id="3" xr3:uid="{00000000-0010-0000-0000-000003000000}" name="Разделы"/>
    <tableColumn id="4" xr3:uid="{00000000-0010-0000-0000-000004000000}" name="Подразделы"/>
    <tableColumn id="5" xr3:uid="{00000000-0010-0000-0000-000005000000}" name="Муниципальные программы" dataDxfId="2"/>
    <tableColumn id="6" xr3:uid="{00000000-0010-0000-0000-000006000000}" name="Сумма, руб."/>
    <tableColumn id="7" xr3:uid="{00000000-0010-0000-0000-000007000000}" name="1 квартал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Исполнение" displayName="Исполнение" ref="B2:G82" totalsRowShown="0" headerRowDxfId="1">
  <autoFilter ref="B2:G82" xr:uid="{00000000-0009-0000-0100-000004000000}">
    <filterColumn colId="0">
      <filters>
        <filter val="Факт"/>
      </filters>
    </filterColumn>
  </autoFilter>
  <tableColumns count="6">
    <tableColumn id="1" xr3:uid="{00000000-0010-0000-0100-000001000000}" name="Период"/>
    <tableColumn id="2" xr3:uid="{00000000-0010-0000-0100-000002000000}" name="Баланс"/>
    <tableColumn id="3" xr3:uid="{00000000-0010-0000-0100-000003000000}" name="Разделы"/>
    <tableColumn id="4" xr3:uid="{00000000-0010-0000-0100-000004000000}" name="Подразделы"/>
    <tableColumn id="5" xr3:uid="{00000000-0010-0000-0100-000005000000}" name="Муниципальные программы" dataDxfId="0"/>
    <tableColumn id="6" xr3:uid="{00000000-0010-0000-0100-000006000000}" name="Сумма, руб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&#1084;&#1086;&#1089;&#1077;&#1074;&#1077;&#1088;&#1085;&#1099;&#1081;.&#1088;&#1092;/normativno_pravovye_akty/175-035-6-2023%20%D0%BE%D1%82%2026.04.2023.pdf" TargetMode="External"/><Relationship Id="rId7" Type="http://schemas.microsoft.com/office/2007/relationships/slicer" Target="../slicers/slicer1.xml"/><Relationship Id="rId2" Type="http://schemas.openxmlformats.org/officeDocument/2006/relationships/hyperlink" Target="http://&#1084;&#1086;&#1089;&#1077;&#1074;&#1077;&#1088;&#1085;&#1099;&#1081;.&#1088;&#1092;/normativno_pravovye_akty/73-%D0%9C%D0%90-2023%20%D0%BE%D1%82%2011.07.2023.pdf" TargetMode="External"/><Relationship Id="rId1" Type="http://schemas.openxmlformats.org/officeDocument/2006/relationships/hyperlink" Target="http://&#1084;&#1086;&#1089;&#1077;&#1074;&#1077;&#1088;&#1085;&#1099;&#1081;.&#1088;&#1092;/osnovnaya-deyatelnost/blagoustroystvo/pasporta-obektov-i-sertifikatov/159-032-6-2022%20%D0%A0%D0%B5%D1%88%D0%B5%D0%BD%D0%B8%D0%B5%20%D0%9E%20%D0%B1%D1%8E%D0%B4%D0%B6%D0%B5%D1%82%D0%B5%202023-2025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&#1084;&#1086;&#1089;&#1077;&#1074;&#1077;&#1088;&#1085;&#1099;&#1081;.&#1088;&#1092;/administration/normativno-pravovye-akty/139-026-6-2022%20%D0%BE%D1%82%2024.05.2022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8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0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2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4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ivotTable" Target="../pivotTables/pivotTable1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ivotTable" Target="../pivotTables/pivotTable13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ivotTable" Target="../pivotTables/pivotTable1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ivotTable" Target="../pivotTables/pivotTable15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ivotTable" Target="../pivotTables/pivotTable16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ivotTable" Target="../pivotTables/pivotTable17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ivotTable" Target="../pivotTables/pivotTable18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ivotTable" Target="../pivotTables/pivotTable19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ivotTable" Target="../pivotTables/pivotTable20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ivotTable" Target="../pivotTables/pivotTable21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ivotTable" Target="../pivotTables/pivotTable22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ivotTable" Target="../pivotTables/pivotTable23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0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24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6.xml"/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25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8.xml"/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26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0.xml"/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2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2.xml"/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28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4.xml"/><Relationship Id="rId2" Type="http://schemas.openxmlformats.org/officeDocument/2006/relationships/printerSettings" Target="../printerSettings/printerSettings22.bin"/><Relationship Id="rId1" Type="http://schemas.openxmlformats.org/officeDocument/2006/relationships/pivotTable" Target="../pivotTables/pivotTable29.xml"/><Relationship Id="rId4" Type="http://schemas.microsoft.com/office/2007/relationships/slicer" Target="../slicers/slicer2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6.xml"/><Relationship Id="rId2" Type="http://schemas.openxmlformats.org/officeDocument/2006/relationships/printerSettings" Target="../printerSettings/printerSettings23.bin"/><Relationship Id="rId1" Type="http://schemas.openxmlformats.org/officeDocument/2006/relationships/pivotTable" Target="../pivotTables/pivotTable3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ivotTable" Target="../pivotTables/pivotTable31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ivotTable" Target="../pivotTables/pivotTable32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ivotTable" Target="../pivotTables/pivotTable3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F196"/>
  <sheetViews>
    <sheetView showGridLines="0" tabSelected="1" topLeftCell="A74" zoomScale="85" zoomScaleNormal="85" workbookViewId="0">
      <selection activeCell="K94" sqref="K94"/>
    </sheetView>
  </sheetViews>
  <sheetFormatPr defaultColWidth="0" defaultRowHeight="15" zeroHeight="1" x14ac:dyDescent="0.25"/>
  <cols>
    <col min="1" max="7" width="9.140625" style="14" customWidth="1"/>
    <col min="8" max="8" width="3.140625" style="14" customWidth="1"/>
    <col min="9" max="14" width="9.140625" style="14" customWidth="1"/>
    <col min="15" max="15" width="7" style="14" customWidth="1"/>
    <col min="16" max="30" width="9.140625" style="14" customWidth="1"/>
    <col min="31" max="32" width="0" style="14" hidden="1" customWidth="1"/>
    <col min="33" max="16384" width="9.140625" style="14" hidden="1"/>
  </cols>
  <sheetData>
    <row r="1" spans="1:30" s="21" customFormat="1" ht="21.75" customHeight="1" x14ac:dyDescent="0.35">
      <c r="J1" s="22"/>
      <c r="K1" s="22"/>
      <c r="L1" s="22"/>
      <c r="M1" s="22"/>
      <c r="N1" s="22"/>
      <c r="O1" s="22"/>
      <c r="P1" s="22"/>
      <c r="Q1" s="23" t="s">
        <v>82</v>
      </c>
      <c r="R1" s="24"/>
      <c r="S1" s="24"/>
      <c r="T1" s="24"/>
      <c r="U1" s="22"/>
      <c r="V1" s="22"/>
      <c r="W1" s="22"/>
      <c r="X1" s="22"/>
      <c r="AD1" s="25"/>
    </row>
    <row r="2" spans="1:30" ht="23.25" x14ac:dyDescent="0.35">
      <c r="J2" s="15"/>
      <c r="K2" s="15"/>
      <c r="L2" s="15"/>
      <c r="M2" s="15"/>
      <c r="N2" s="15"/>
      <c r="O2" s="15"/>
      <c r="P2" s="15"/>
      <c r="Q2" s="16" t="s">
        <v>80</v>
      </c>
      <c r="R2" s="17"/>
      <c r="S2" s="17"/>
      <c r="T2" s="17"/>
      <c r="U2" s="15"/>
      <c r="V2" s="15"/>
      <c r="W2" s="15"/>
      <c r="X2" s="15"/>
      <c r="AD2" s="18"/>
    </row>
    <row r="3" spans="1:30" ht="24" thickBot="1" x14ac:dyDescent="0.4">
      <c r="A3" s="10"/>
      <c r="B3" s="10"/>
      <c r="C3" s="10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O3" s="11"/>
      <c r="P3" s="11"/>
      <c r="Q3" s="12" t="s">
        <v>81</v>
      </c>
      <c r="R3" s="13"/>
      <c r="S3" s="13"/>
      <c r="T3" s="13"/>
      <c r="U3" s="11"/>
      <c r="V3" s="11"/>
      <c r="W3" s="11"/>
      <c r="X3" s="11"/>
      <c r="Y3" s="10"/>
      <c r="Z3" s="10"/>
      <c r="AA3" s="10"/>
      <c r="AB3" s="10"/>
      <c r="AC3" s="10"/>
      <c r="AD3" s="19"/>
    </row>
    <row r="4" spans="1:30" ht="17.25" customHeight="1" x14ac:dyDescent="0.35">
      <c r="A4" s="45" t="s">
        <v>131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46" t="s">
        <v>130</v>
      </c>
      <c r="R4" s="45"/>
      <c r="S4" s="45"/>
      <c r="T4" s="47"/>
      <c r="U4" s="46" t="s">
        <v>132</v>
      </c>
      <c r="V4" s="46"/>
      <c r="W4" s="45"/>
      <c r="X4" s="45"/>
      <c r="Y4" s="24"/>
      <c r="Z4" s="24"/>
      <c r="AA4" s="22"/>
      <c r="AB4" s="22"/>
      <c r="AC4" s="21"/>
      <c r="AD4" s="18"/>
    </row>
    <row r="5" spans="1:30" ht="17.25" customHeight="1" thickBot="1" x14ac:dyDescent="0.3">
      <c r="A5" s="48" t="s">
        <v>137</v>
      </c>
      <c r="B5" s="48"/>
      <c r="C5" s="48"/>
      <c r="D5" s="48"/>
      <c r="E5" s="48"/>
      <c r="F5" s="48"/>
      <c r="G5" s="48"/>
      <c r="H5" s="48"/>
      <c r="I5" s="48"/>
      <c r="J5" s="49"/>
      <c r="K5" s="48"/>
      <c r="L5" s="48"/>
      <c r="M5" s="50"/>
      <c r="N5" s="49"/>
      <c r="O5" s="48"/>
      <c r="P5" s="48"/>
      <c r="Q5" s="57" t="s">
        <v>138</v>
      </c>
      <c r="R5" s="49" t="s">
        <v>133</v>
      </c>
      <c r="S5" s="50"/>
      <c r="T5" s="50"/>
      <c r="U5" s="49"/>
      <c r="V5" s="57" t="s">
        <v>139</v>
      </c>
      <c r="W5" s="49" t="s">
        <v>140</v>
      </c>
      <c r="X5" s="48"/>
      <c r="Y5" s="50"/>
      <c r="Z5" s="10"/>
      <c r="AA5" s="10"/>
      <c r="AB5" s="10"/>
      <c r="AC5" s="10"/>
      <c r="AD5" s="19"/>
    </row>
    <row r="6" spans="1:30" ht="23.25" x14ac:dyDescent="0.25">
      <c r="A6" s="61" t="s">
        <v>128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3"/>
      <c r="X6" s="63"/>
      <c r="Y6" s="63"/>
      <c r="Z6" s="63"/>
      <c r="AA6" s="63"/>
      <c r="AB6" s="63"/>
      <c r="AC6" s="63"/>
      <c r="AD6" s="64"/>
    </row>
    <row r="7" spans="1:30" ht="255.75" customHeight="1" thickBot="1" x14ac:dyDescent="0.4">
      <c r="A7" s="10"/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  <c r="N7" s="11"/>
      <c r="O7" s="11"/>
      <c r="P7" s="11"/>
      <c r="Q7" s="12"/>
      <c r="R7" s="13"/>
      <c r="S7" s="13"/>
      <c r="T7" s="13"/>
      <c r="U7" s="11"/>
      <c r="V7" s="11"/>
      <c r="W7" s="11"/>
      <c r="X7" s="11"/>
      <c r="Y7" s="10"/>
      <c r="Z7" s="10"/>
      <c r="AA7" s="10"/>
      <c r="AB7" s="10"/>
      <c r="AC7" s="10"/>
      <c r="AD7" s="19"/>
    </row>
    <row r="8" spans="1:30" ht="6.75" customHeight="1" x14ac:dyDescent="0.25">
      <c r="Q8" s="20"/>
      <c r="R8" s="20"/>
      <c r="S8" s="20"/>
      <c r="T8" s="20"/>
      <c r="AD8" s="18"/>
    </row>
    <row r="9" spans="1:30" ht="23.25" x14ac:dyDescent="0.25">
      <c r="I9" s="61" t="s">
        <v>135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5"/>
    </row>
    <row r="10" spans="1:30" ht="24" thickBot="1" x14ac:dyDescent="0.3">
      <c r="P10" s="66" t="s">
        <v>84</v>
      </c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8"/>
    </row>
    <row r="11" spans="1:30" ht="15.75" thickTop="1" x14ac:dyDescent="0.25">
      <c r="AD11" s="18"/>
    </row>
    <row r="12" spans="1:30" x14ac:dyDescent="0.25">
      <c r="AD12" s="18"/>
    </row>
    <row r="13" spans="1:30" x14ac:dyDescent="0.25">
      <c r="AD13" s="18"/>
    </row>
    <row r="14" spans="1:30" x14ac:dyDescent="0.25">
      <c r="AD14" s="18"/>
    </row>
    <row r="15" spans="1:30" x14ac:dyDescent="0.25">
      <c r="AD15" s="18"/>
    </row>
    <row r="16" spans="1:30" x14ac:dyDescent="0.25">
      <c r="AD16" s="18"/>
    </row>
    <row r="17" spans="1:30" x14ac:dyDescent="0.25">
      <c r="AD17" s="18"/>
    </row>
    <row r="18" spans="1:30" x14ac:dyDescent="0.25">
      <c r="AD18" s="18"/>
    </row>
    <row r="19" spans="1:30" x14ac:dyDescent="0.25">
      <c r="AD19" s="18"/>
    </row>
    <row r="20" spans="1:30" x14ac:dyDescent="0.25">
      <c r="AD20" s="18"/>
    </row>
    <row r="21" spans="1:30" x14ac:dyDescent="0.25">
      <c r="AD21" s="18"/>
    </row>
    <row r="22" spans="1:30" x14ac:dyDescent="0.25">
      <c r="AD22" s="18"/>
    </row>
    <row r="23" spans="1:30" x14ac:dyDescent="0.25">
      <c r="AD23" s="18"/>
    </row>
    <row r="24" spans="1:30" x14ac:dyDescent="0.25">
      <c r="AD24" s="18"/>
    </row>
    <row r="25" spans="1:30" ht="21.75" customHeight="1" x14ac:dyDescent="0.25">
      <c r="AD25" s="18"/>
    </row>
    <row r="26" spans="1:30" ht="23.25" x14ac:dyDescent="0.25">
      <c r="A26" s="61" t="s">
        <v>136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/>
      <c r="X26" s="63"/>
      <c r="Y26" s="63"/>
      <c r="Z26" s="63"/>
      <c r="AA26" s="63"/>
      <c r="AB26" s="63"/>
      <c r="AC26" s="63"/>
      <c r="AD26" s="64"/>
    </row>
    <row r="27" spans="1:30" x14ac:dyDescent="0.25">
      <c r="AD27" s="18"/>
    </row>
    <row r="28" spans="1:30" x14ac:dyDescent="0.25">
      <c r="AD28" s="18"/>
    </row>
    <row r="29" spans="1:30" x14ac:dyDescent="0.25">
      <c r="AD29" s="18"/>
    </row>
    <row r="30" spans="1:30" x14ac:dyDescent="0.25">
      <c r="AD30" s="18"/>
    </row>
    <row r="31" spans="1:30" x14ac:dyDescent="0.25">
      <c r="AD31" s="18"/>
    </row>
    <row r="32" spans="1:30" x14ac:dyDescent="0.25">
      <c r="AD32" s="18"/>
    </row>
    <row r="33" spans="1:30" x14ac:dyDescent="0.25">
      <c r="AD33" s="18"/>
    </row>
    <row r="34" spans="1:30" x14ac:dyDescent="0.25">
      <c r="AD34" s="18"/>
    </row>
    <row r="35" spans="1:30" x14ac:dyDescent="0.25">
      <c r="AD35" s="18"/>
    </row>
    <row r="36" spans="1:30" x14ac:dyDescent="0.25">
      <c r="AD36" s="18"/>
    </row>
    <row r="37" spans="1:30" x14ac:dyDescent="0.25">
      <c r="AD37" s="18"/>
    </row>
    <row r="38" spans="1:30" x14ac:dyDescent="0.25">
      <c r="AD38" s="18"/>
    </row>
    <row r="39" spans="1:30" x14ac:dyDescent="0.25">
      <c r="AD39" s="18"/>
    </row>
    <row r="40" spans="1:30" x14ac:dyDescent="0.25">
      <c r="AD40" s="18"/>
    </row>
    <row r="41" spans="1:30" x14ac:dyDescent="0.25">
      <c r="AD41" s="18"/>
    </row>
    <row r="42" spans="1:30" x14ac:dyDescent="0.25">
      <c r="AD42" s="18"/>
    </row>
    <row r="43" spans="1:30" x14ac:dyDescent="0.25">
      <c r="AD43" s="18"/>
    </row>
    <row r="44" spans="1:30" ht="6.75" customHeight="1" x14ac:dyDescent="0.25">
      <c r="AD44" s="18"/>
    </row>
    <row r="45" spans="1:30" ht="24" thickBot="1" x14ac:dyDescent="0.3">
      <c r="A45" s="66" t="s">
        <v>85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6"/>
    </row>
    <row r="46" spans="1:30" ht="15.75" thickTop="1" x14ac:dyDescent="0.25">
      <c r="AD46" s="18"/>
    </row>
    <row r="47" spans="1:30" x14ac:dyDescent="0.25">
      <c r="AD47" s="18"/>
    </row>
    <row r="48" spans="1:30" x14ac:dyDescent="0.25">
      <c r="AD48" s="18"/>
    </row>
    <row r="49" spans="1:30" x14ac:dyDescent="0.25">
      <c r="A49" s="27"/>
      <c r="AD49" s="18"/>
    </row>
    <row r="50" spans="1:30" x14ac:dyDescent="0.25">
      <c r="AD50" s="18"/>
    </row>
    <row r="51" spans="1:30" x14ac:dyDescent="0.25">
      <c r="AD51" s="18"/>
    </row>
    <row r="52" spans="1:30" x14ac:dyDescent="0.25">
      <c r="AD52" s="18"/>
    </row>
    <row r="53" spans="1:30" x14ac:dyDescent="0.25">
      <c r="AD53" s="18"/>
    </row>
    <row r="54" spans="1:30" x14ac:dyDescent="0.25">
      <c r="AD54" s="18"/>
    </row>
    <row r="55" spans="1:30" x14ac:dyDescent="0.25">
      <c r="AD55" s="18"/>
    </row>
    <row r="56" spans="1:30" x14ac:dyDescent="0.25">
      <c r="AD56" s="18"/>
    </row>
    <row r="57" spans="1:30" x14ac:dyDescent="0.25">
      <c r="AD57" s="18"/>
    </row>
    <row r="58" spans="1:30" x14ac:dyDescent="0.25">
      <c r="AD58" s="18"/>
    </row>
    <row r="59" spans="1:30" x14ac:dyDescent="0.25">
      <c r="AD59" s="18"/>
    </row>
    <row r="60" spans="1:30" x14ac:dyDescent="0.25">
      <c r="AD60" s="18"/>
    </row>
    <row r="61" spans="1:30" x14ac:dyDescent="0.25">
      <c r="AD61" s="18"/>
    </row>
    <row r="62" spans="1:30" x14ac:dyDescent="0.25">
      <c r="AD62" s="18"/>
    </row>
    <row r="63" spans="1:30" x14ac:dyDescent="0.25">
      <c r="AD63" s="18"/>
    </row>
    <row r="64" spans="1:30" x14ac:dyDescent="0.25">
      <c r="AD64" s="18"/>
    </row>
    <row r="65" spans="1:30" x14ac:dyDescent="0.25">
      <c r="AD65" s="18"/>
    </row>
    <row r="66" spans="1:30" x14ac:dyDescent="0.25">
      <c r="AD66" s="18"/>
    </row>
    <row r="67" spans="1:30" x14ac:dyDescent="0.25">
      <c r="AD67" s="18"/>
    </row>
    <row r="68" spans="1:30" x14ac:dyDescent="0.25">
      <c r="AD68" s="18"/>
    </row>
    <row r="69" spans="1:30" x14ac:dyDescent="0.25">
      <c r="AD69" s="18"/>
    </row>
    <row r="70" spans="1:30" x14ac:dyDescent="0.25">
      <c r="AD70" s="18"/>
    </row>
    <row r="71" spans="1:30" x14ac:dyDescent="0.25">
      <c r="AD71" s="18"/>
    </row>
    <row r="72" spans="1:30" x14ac:dyDescent="0.25">
      <c r="AD72" s="18"/>
    </row>
    <row r="73" spans="1:30" x14ac:dyDescent="0.25">
      <c r="AD73" s="18"/>
    </row>
    <row r="74" spans="1:30" x14ac:dyDescent="0.25">
      <c r="AD74" s="18"/>
    </row>
    <row r="75" spans="1:30" x14ac:dyDescent="0.25">
      <c r="AD75" s="18"/>
    </row>
    <row r="76" spans="1:30" x14ac:dyDescent="0.25">
      <c r="AD76" s="18"/>
    </row>
    <row r="77" spans="1:30" ht="9" customHeight="1" thickBot="1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9"/>
    </row>
    <row r="78" spans="1:30" ht="4.5" customHeight="1" thickBot="1" x14ac:dyDescent="0.3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9"/>
    </row>
    <row r="79" spans="1:30" ht="23.25" customHeight="1" x14ac:dyDescent="0.35">
      <c r="A79" s="21"/>
      <c r="B79" s="21"/>
      <c r="C79" s="21"/>
      <c r="D79" s="21"/>
      <c r="E79" s="21"/>
      <c r="F79" s="21"/>
      <c r="G79" s="21"/>
      <c r="H79" s="21"/>
      <c r="I79" s="21"/>
      <c r="J79" s="22"/>
      <c r="K79" s="22"/>
      <c r="L79" s="22"/>
      <c r="M79" s="22"/>
      <c r="N79" s="22"/>
      <c r="O79" s="22"/>
      <c r="P79" s="22"/>
      <c r="Q79" s="36" t="s">
        <v>103</v>
      </c>
      <c r="R79" s="24"/>
      <c r="S79" s="24"/>
      <c r="T79" s="24"/>
      <c r="U79" s="22"/>
      <c r="V79" s="22"/>
      <c r="W79" s="22"/>
      <c r="X79" s="22"/>
      <c r="Y79" s="21"/>
      <c r="Z79" s="21"/>
      <c r="AA79" s="21"/>
      <c r="AB79" s="21"/>
      <c r="AC79" s="21"/>
      <c r="AD79" s="25"/>
    </row>
    <row r="80" spans="1:30" ht="23.25" customHeight="1" thickBot="1" x14ac:dyDescent="0.4">
      <c r="A80" s="10"/>
      <c r="B80" s="10"/>
      <c r="C80" s="10"/>
      <c r="D80" s="10"/>
      <c r="E80" s="10"/>
      <c r="F80" s="10"/>
      <c r="G80" s="10"/>
      <c r="H80" s="10"/>
      <c r="I80" s="10"/>
      <c r="J80" s="11"/>
      <c r="K80" s="11"/>
      <c r="L80" s="11"/>
      <c r="M80" s="11"/>
      <c r="N80" s="11"/>
      <c r="O80" s="11"/>
      <c r="P80" s="11"/>
      <c r="Q80" s="37" t="s">
        <v>141</v>
      </c>
      <c r="R80" s="13"/>
      <c r="S80" s="13"/>
      <c r="T80" s="13"/>
      <c r="U80" s="11"/>
      <c r="V80" s="11"/>
      <c r="W80" s="11"/>
      <c r="X80" s="11"/>
      <c r="Y80" s="10"/>
      <c r="Z80" s="10"/>
      <c r="AA80" s="10"/>
      <c r="AB80" s="10"/>
      <c r="AC80" s="10"/>
      <c r="AD80" s="19"/>
    </row>
    <row r="81" spans="1:30" ht="18.75" customHeight="1" thickBot="1" x14ac:dyDescent="0.3">
      <c r="A81" s="51" t="s">
        <v>129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60" t="s">
        <v>142</v>
      </c>
      <c r="M81" s="52"/>
      <c r="N81" s="52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5"/>
    </row>
    <row r="82" spans="1:30" ht="5.25" customHeight="1" x14ac:dyDescent="0.25">
      <c r="Q82" s="20"/>
      <c r="R82" s="20"/>
      <c r="S82" s="20"/>
      <c r="T82" s="20"/>
      <c r="AD82" s="18"/>
    </row>
    <row r="83" spans="1:30" s="71" customFormat="1" ht="22.5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61" t="s">
        <v>105</v>
      </c>
    </row>
    <row r="84" spans="1:30" ht="24" thickBot="1" x14ac:dyDescent="0.4">
      <c r="L84" s="72" t="s">
        <v>84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4"/>
    </row>
    <row r="85" spans="1:30" x14ac:dyDescent="0.25"/>
    <row r="86" spans="1:30" x14ac:dyDescent="0.25"/>
    <row r="87" spans="1:30" x14ac:dyDescent="0.25"/>
    <row r="88" spans="1:30" x14ac:dyDescent="0.25"/>
    <row r="89" spans="1:30" x14ac:dyDescent="0.25"/>
    <row r="90" spans="1:30" x14ac:dyDescent="0.25"/>
    <row r="91" spans="1:30" x14ac:dyDescent="0.25"/>
    <row r="92" spans="1:30" x14ac:dyDescent="0.25"/>
    <row r="93" spans="1:30" x14ac:dyDescent="0.25"/>
    <row r="94" spans="1:30" x14ac:dyDescent="0.25"/>
    <row r="95" spans="1:30" x14ac:dyDescent="0.25"/>
    <row r="96" spans="1:30" x14ac:dyDescent="0.25"/>
    <row r="97" spans="1:30" x14ac:dyDescent="0.25"/>
    <row r="98" spans="1:30" x14ac:dyDescent="0.25"/>
    <row r="99" spans="1:30" x14ac:dyDescent="0.25"/>
    <row r="100" spans="1:30" x14ac:dyDescent="0.25"/>
    <row r="101" spans="1:30" ht="23.25" x14ac:dyDescent="0.25">
      <c r="A101" s="61" t="s">
        <v>106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3"/>
      <c r="X101" s="63"/>
      <c r="Y101" s="63"/>
      <c r="Z101" s="63"/>
      <c r="AA101" s="63"/>
      <c r="AB101" s="63"/>
      <c r="AC101" s="63"/>
      <c r="AD101" s="64"/>
    </row>
    <row r="102" spans="1:30" x14ac:dyDescent="0.25"/>
    <row r="103" spans="1:30" x14ac:dyDescent="0.25"/>
    <row r="104" spans="1:30" x14ac:dyDescent="0.25"/>
    <row r="105" spans="1:30" x14ac:dyDescent="0.25"/>
    <row r="106" spans="1:30" x14ac:dyDescent="0.25"/>
    <row r="107" spans="1:30" x14ac:dyDescent="0.25"/>
    <row r="108" spans="1:30" x14ac:dyDescent="0.25"/>
    <row r="109" spans="1:30" x14ac:dyDescent="0.25"/>
    <row r="110" spans="1:30" x14ac:dyDescent="0.25"/>
    <row r="111" spans="1:30" x14ac:dyDescent="0.25"/>
    <row r="112" spans="1:30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pans="1:30" x14ac:dyDescent="0.25"/>
    <row r="162" spans="1:30" x14ac:dyDescent="0.25"/>
    <row r="163" spans="1:30" x14ac:dyDescent="0.25"/>
    <row r="164" spans="1:30" x14ac:dyDescent="0.25"/>
    <row r="165" spans="1:30" x14ac:dyDescent="0.25"/>
    <row r="166" spans="1:30" x14ac:dyDescent="0.25"/>
    <row r="167" spans="1:30" x14ac:dyDescent="0.25"/>
    <row r="168" spans="1:30" x14ac:dyDescent="0.25"/>
    <row r="169" spans="1:30" x14ac:dyDescent="0.25"/>
    <row r="170" spans="1:30" x14ac:dyDescent="0.25"/>
    <row r="171" spans="1:30" x14ac:dyDescent="0.25"/>
    <row r="172" spans="1:30" x14ac:dyDescent="0.25"/>
    <row r="173" spans="1:30" ht="6" customHeight="1" thickBot="1" x14ac:dyDescent="0.3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9"/>
    </row>
    <row r="174" spans="1:30" ht="23.25" customHeight="1" x14ac:dyDescent="0.35">
      <c r="A174" s="40"/>
      <c r="B174" s="42" t="s">
        <v>116</v>
      </c>
      <c r="C174" s="21"/>
      <c r="D174" s="21"/>
      <c r="E174" s="21"/>
      <c r="F174" s="21"/>
      <c r="G174" s="21"/>
      <c r="H174" s="21"/>
      <c r="I174" s="21"/>
      <c r="J174" s="22"/>
      <c r="K174" s="22"/>
      <c r="L174" s="22"/>
      <c r="M174" s="22"/>
      <c r="N174" s="22"/>
      <c r="O174" s="22"/>
      <c r="P174" s="22"/>
      <c r="R174" s="24"/>
      <c r="S174" s="24"/>
      <c r="T174" s="24"/>
      <c r="U174" s="22"/>
      <c r="V174" s="22"/>
      <c r="W174" s="22"/>
      <c r="X174" s="22"/>
      <c r="Y174" s="21"/>
      <c r="Z174" s="21"/>
      <c r="AA174" s="21"/>
      <c r="AB174" s="21"/>
      <c r="AC174" s="21"/>
      <c r="AD174" s="25"/>
    </row>
    <row r="175" spans="1:30" ht="2.25" customHeight="1" thickBot="1" x14ac:dyDescent="0.4">
      <c r="A175" s="10"/>
      <c r="B175" s="10"/>
      <c r="C175" s="10"/>
      <c r="D175" s="10"/>
      <c r="E175" s="10"/>
      <c r="F175" s="10"/>
      <c r="G175" s="10"/>
      <c r="H175" s="10"/>
      <c r="I175" s="10"/>
      <c r="J175" s="11"/>
      <c r="K175" s="11"/>
      <c r="L175" s="11"/>
      <c r="M175" s="11"/>
      <c r="N175" s="11"/>
      <c r="O175" s="11"/>
      <c r="P175" s="11"/>
      <c r="Q175" s="37"/>
      <c r="R175" s="13"/>
      <c r="S175" s="13"/>
      <c r="T175" s="13"/>
      <c r="U175" s="11"/>
      <c r="V175" s="11"/>
      <c r="W175" s="11"/>
      <c r="X175" s="11"/>
      <c r="Y175" s="10"/>
      <c r="Z175" s="10"/>
      <c r="AA175" s="10"/>
      <c r="AB175" s="10"/>
      <c r="AC175" s="10"/>
      <c r="AD175" s="19"/>
    </row>
    <row r="176" spans="1:30" ht="18.75" customHeight="1" x14ac:dyDescent="0.25">
      <c r="A176" s="41"/>
      <c r="B176" s="43" t="s">
        <v>117</v>
      </c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5"/>
    </row>
    <row r="177" spans="1:30" ht="15.75" x14ac:dyDescent="0.25">
      <c r="B177" s="43" t="s">
        <v>118</v>
      </c>
    </row>
    <row r="178" spans="1:30" ht="15.75" x14ac:dyDescent="0.25">
      <c r="B178" s="43" t="s">
        <v>119</v>
      </c>
    </row>
    <row r="179" spans="1:30" ht="15.75" x14ac:dyDescent="0.25">
      <c r="B179" s="43" t="s">
        <v>120</v>
      </c>
    </row>
    <row r="180" spans="1:30" ht="15.75" x14ac:dyDescent="0.25">
      <c r="B180" s="43" t="s">
        <v>122</v>
      </c>
    </row>
    <row r="181" spans="1:30" ht="15.75" x14ac:dyDescent="0.25">
      <c r="B181" s="43" t="s">
        <v>121</v>
      </c>
    </row>
    <row r="182" spans="1:30" ht="15.75" x14ac:dyDescent="0.25">
      <c r="B182" s="43" t="s">
        <v>123</v>
      </c>
    </row>
    <row r="183" spans="1:30" ht="15.75" x14ac:dyDescent="0.25">
      <c r="B183" s="43" t="s">
        <v>124</v>
      </c>
    </row>
    <row r="184" spans="1:30" s="70" customFormat="1" ht="33.75" customHeight="1" x14ac:dyDescent="0.25">
      <c r="A184" s="14"/>
      <c r="B184" s="69" t="s">
        <v>125</v>
      </c>
    </row>
    <row r="185" spans="1:30" ht="15.75" x14ac:dyDescent="0.25">
      <c r="B185" s="44" t="s">
        <v>126</v>
      </c>
    </row>
    <row r="186" spans="1:30" ht="15.75" x14ac:dyDescent="0.25">
      <c r="B186" s="44" t="s">
        <v>127</v>
      </c>
    </row>
    <row r="187" spans="1:30" ht="6" customHeight="1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9"/>
    </row>
    <row r="189" spans="1:30" ht="15.75" hidden="1" x14ac:dyDescent="0.25">
      <c r="B189" s="43"/>
    </row>
    <row r="191" spans="1:30" ht="15.75" hidden="1" x14ac:dyDescent="0.25">
      <c r="B191" s="43"/>
    </row>
    <row r="193" spans="2:2" ht="15.75" hidden="1" x14ac:dyDescent="0.25">
      <c r="B193" s="44"/>
    </row>
    <row r="194" spans="2:2" ht="15.75" hidden="1" x14ac:dyDescent="0.25">
      <c r="B194" s="43"/>
    </row>
    <row r="196" spans="2:2" ht="15.75" hidden="1" x14ac:dyDescent="0.25">
      <c r="B196" s="43"/>
    </row>
  </sheetData>
  <sheetProtection formatCells="0" formatColumns="0" formatRows="0" insertColumns="0" insertRows="0" insertHyperlinks="0" deleteColumns="0" deleteRows="0" sort="0" autoFilter="0" pivotTables="0"/>
  <mergeCells count="9">
    <mergeCell ref="A6:AD6"/>
    <mergeCell ref="I9:AD9"/>
    <mergeCell ref="P10:AD10"/>
    <mergeCell ref="A26:AD26"/>
    <mergeCell ref="B184:XFD184"/>
    <mergeCell ref="L83:XFD83"/>
    <mergeCell ref="L84:AD84"/>
    <mergeCell ref="A101:AD101"/>
    <mergeCell ref="A45:AD45"/>
  </mergeCells>
  <hyperlinks>
    <hyperlink ref="Q4" r:id="rId1" display="№ 159-032-6-2022 от 30.11.2022 " xr:uid="{00000000-0004-0000-0000-000000000000}"/>
    <hyperlink ref="L81" r:id="rId2" xr:uid="{00000000-0004-0000-0000-000001000000}"/>
    <hyperlink ref="W5" r:id="rId3" display="№ 175-035-6-2023 от 26.04.2023" xr:uid="{00000000-0004-0000-0000-000002000000}"/>
    <hyperlink ref="R5" r:id="rId4" xr:uid="{00000000-0004-0000-0000-000003000000}"/>
  </hyperlinks>
  <pageMargins left="0.7" right="0.7" top="0.75" bottom="0.75" header="0.3" footer="0.3"/>
  <pageSetup paperSize="9" orientation="portrait" r:id="rId5"/>
  <drawing r:id="rId6"/>
  <extLst>
    <ext xmlns:x14="http://schemas.microsoft.com/office/spreadsheetml/2009/9/main" uri="{A8765BA9-456A-4dab-B4F3-ACF838C121DE}">
      <x14:slicerList>
        <x14:slicer r:id="rId7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9"/>
  <dimension ref="B2:C12"/>
  <sheetViews>
    <sheetView zoomScale="115" zoomScaleNormal="115" workbookViewId="0">
      <selection activeCell="G24" sqref="G24:I24"/>
    </sheetView>
  </sheetViews>
  <sheetFormatPr defaultRowHeight="15" x14ac:dyDescent="0.25"/>
  <cols>
    <col min="2" max="2" width="52.85546875" customWidth="1"/>
    <col min="3" max="6" width="16.7109375" customWidth="1"/>
    <col min="7" max="18" width="10" customWidth="1"/>
  </cols>
  <sheetData>
    <row r="2" spans="2:3" x14ac:dyDescent="0.25">
      <c r="B2" s="9" t="s">
        <v>68</v>
      </c>
    </row>
    <row r="3" spans="2:3" x14ac:dyDescent="0.25">
      <c r="B3" s="3" t="s">
        <v>0</v>
      </c>
      <c r="C3" s="4">
        <v>2025</v>
      </c>
    </row>
    <row r="4" spans="2:3" x14ac:dyDescent="0.25">
      <c r="B4" s="3" t="s">
        <v>2</v>
      </c>
      <c r="C4" t="s">
        <v>67</v>
      </c>
    </row>
    <row r="6" spans="2:3" x14ac:dyDescent="0.25">
      <c r="B6" s="3" t="s">
        <v>53</v>
      </c>
      <c r="C6" s="3" t="s">
        <v>38</v>
      </c>
    </row>
    <row r="7" spans="2:3" x14ac:dyDescent="0.25">
      <c r="B7" s="3" t="s">
        <v>0</v>
      </c>
      <c r="C7" t="s">
        <v>6</v>
      </c>
    </row>
    <row r="8" spans="2:3" x14ac:dyDescent="0.25">
      <c r="B8" s="4" t="s">
        <v>69</v>
      </c>
      <c r="C8" s="6">
        <v>30081500</v>
      </c>
    </row>
    <row r="9" spans="2:3" x14ac:dyDescent="0.25">
      <c r="B9" s="4" t="s">
        <v>35</v>
      </c>
      <c r="C9" s="6">
        <v>2863600</v>
      </c>
    </row>
    <row r="10" spans="2:3" x14ac:dyDescent="0.25">
      <c r="B10" s="4" t="s">
        <v>83</v>
      </c>
      <c r="C10" s="6">
        <v>1943100</v>
      </c>
    </row>
    <row r="11" spans="2:3" x14ac:dyDescent="0.25">
      <c r="B11" s="4" t="s">
        <v>70</v>
      </c>
      <c r="C11" s="6">
        <v>4332200</v>
      </c>
    </row>
    <row r="12" spans="2:3" x14ac:dyDescent="0.25">
      <c r="B12" s="4" t="s">
        <v>71</v>
      </c>
      <c r="C12" s="6">
        <v>50000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0"/>
  <dimension ref="B2:C14"/>
  <sheetViews>
    <sheetView zoomScale="145" zoomScaleNormal="145" workbookViewId="0">
      <selection activeCell="H41" sqref="H41"/>
    </sheetView>
  </sheetViews>
  <sheetFormatPr defaultRowHeight="15" x14ac:dyDescent="0.25"/>
  <cols>
    <col min="2" max="2" width="52.85546875" customWidth="1"/>
    <col min="3" max="6" width="16.7109375" customWidth="1"/>
    <col min="7" max="18" width="10" customWidth="1"/>
  </cols>
  <sheetData>
    <row r="2" spans="2:3" x14ac:dyDescent="0.25">
      <c r="B2" s="26" t="s">
        <v>91</v>
      </c>
      <c r="C2" t="s">
        <v>76</v>
      </c>
    </row>
    <row r="4" spans="2:3" x14ac:dyDescent="0.25">
      <c r="B4" s="3" t="s">
        <v>0</v>
      </c>
      <c r="C4" s="4">
        <v>2025</v>
      </c>
    </row>
    <row r="5" spans="2:3" x14ac:dyDescent="0.25">
      <c r="B5" s="3" t="s">
        <v>2</v>
      </c>
      <c r="C5" t="s">
        <v>62</v>
      </c>
    </row>
    <row r="6" spans="2:3" x14ac:dyDescent="0.25">
      <c r="B6" s="3" t="s">
        <v>3</v>
      </c>
      <c r="C6" t="s">
        <v>46</v>
      </c>
    </row>
    <row r="8" spans="2:3" x14ac:dyDescent="0.25">
      <c r="B8" s="3" t="s">
        <v>53</v>
      </c>
      <c r="C8" s="3" t="s">
        <v>38</v>
      </c>
    </row>
    <row r="9" spans="2:3" x14ac:dyDescent="0.25">
      <c r="B9" s="3" t="s">
        <v>0</v>
      </c>
      <c r="C9" t="s">
        <v>6</v>
      </c>
    </row>
    <row r="10" spans="2:3" x14ac:dyDescent="0.25">
      <c r="B10" s="4" t="s">
        <v>72</v>
      </c>
      <c r="C10" s="6">
        <v>16835800</v>
      </c>
    </row>
    <row r="11" spans="2:3" x14ac:dyDescent="0.25">
      <c r="B11" s="4" t="s">
        <v>28</v>
      </c>
      <c r="C11" s="6">
        <v>8000000</v>
      </c>
    </row>
    <row r="12" spans="2:3" x14ac:dyDescent="0.25">
      <c r="B12" s="4" t="s">
        <v>29</v>
      </c>
      <c r="C12" s="6">
        <v>1500000</v>
      </c>
    </row>
    <row r="13" spans="2:3" x14ac:dyDescent="0.25">
      <c r="B13" s="4" t="s">
        <v>27</v>
      </c>
      <c r="C13" s="6">
        <v>600000</v>
      </c>
    </row>
    <row r="14" spans="2:3" x14ac:dyDescent="0.25">
      <c r="B14" s="4" t="s">
        <v>79</v>
      </c>
      <c r="C14" s="6">
        <v>4800000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1"/>
  <dimension ref="B2:C12"/>
  <sheetViews>
    <sheetView zoomScaleNormal="100" workbookViewId="0">
      <selection activeCell="H41" sqref="H41"/>
    </sheetView>
  </sheetViews>
  <sheetFormatPr defaultRowHeight="15" x14ac:dyDescent="0.25"/>
  <cols>
    <col min="2" max="2" width="52.85546875" customWidth="1"/>
    <col min="3" max="6" width="16.7109375" customWidth="1"/>
    <col min="7" max="18" width="10" customWidth="1"/>
  </cols>
  <sheetData>
    <row r="2" spans="2:3" x14ac:dyDescent="0.25">
      <c r="B2" t="s">
        <v>90</v>
      </c>
      <c r="C2" t="s">
        <v>76</v>
      </c>
    </row>
    <row r="4" spans="2:3" x14ac:dyDescent="0.25">
      <c r="B4" s="3" t="s">
        <v>0</v>
      </c>
      <c r="C4" s="4">
        <v>2025</v>
      </c>
    </row>
    <row r="5" spans="2:3" x14ac:dyDescent="0.25">
      <c r="B5" s="3" t="s">
        <v>2</v>
      </c>
      <c r="C5" t="s">
        <v>15</v>
      </c>
    </row>
    <row r="6" spans="2:3" x14ac:dyDescent="0.25">
      <c r="B6" s="3" t="s">
        <v>3</v>
      </c>
      <c r="C6" t="s">
        <v>15</v>
      </c>
    </row>
    <row r="8" spans="2:3" x14ac:dyDescent="0.25">
      <c r="B8" s="3" t="s">
        <v>53</v>
      </c>
      <c r="C8" s="3" t="s">
        <v>38</v>
      </c>
    </row>
    <row r="9" spans="2:3" x14ac:dyDescent="0.25">
      <c r="B9" s="3" t="s">
        <v>0</v>
      </c>
      <c r="C9" t="s">
        <v>6</v>
      </c>
    </row>
    <row r="10" spans="2:3" x14ac:dyDescent="0.25">
      <c r="B10" s="4" t="s">
        <v>73</v>
      </c>
      <c r="C10" s="6">
        <v>5550000</v>
      </c>
    </row>
    <row r="11" spans="2:3" x14ac:dyDescent="0.25">
      <c r="B11" s="4" t="s">
        <v>75</v>
      </c>
      <c r="C11" s="6">
        <v>2200000</v>
      </c>
    </row>
    <row r="12" spans="2:3" x14ac:dyDescent="0.25">
      <c r="B12" s="4" t="s">
        <v>74</v>
      </c>
      <c r="C12" s="6">
        <v>679700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2"/>
  <dimension ref="B2:C17"/>
  <sheetViews>
    <sheetView zoomScale="115" zoomScaleNormal="115" workbookViewId="0">
      <selection activeCell="H41" sqref="H41"/>
    </sheetView>
  </sheetViews>
  <sheetFormatPr defaultRowHeight="15" x14ac:dyDescent="0.25"/>
  <cols>
    <col min="2" max="2" width="81.140625" customWidth="1"/>
    <col min="3" max="6" width="16.7109375" customWidth="1"/>
    <col min="7" max="18" width="10" customWidth="1"/>
  </cols>
  <sheetData>
    <row r="2" spans="2:3" x14ac:dyDescent="0.25">
      <c r="B2" t="s">
        <v>14</v>
      </c>
      <c r="C2" t="s">
        <v>76</v>
      </c>
    </row>
    <row r="4" spans="2:3" x14ac:dyDescent="0.25">
      <c r="B4" s="3" t="s">
        <v>0</v>
      </c>
      <c r="C4" s="4">
        <v>2025</v>
      </c>
    </row>
    <row r="5" spans="2:3" x14ac:dyDescent="0.25">
      <c r="B5" s="3" t="s">
        <v>2</v>
      </c>
      <c r="C5" t="s">
        <v>14</v>
      </c>
    </row>
    <row r="6" spans="2:3" x14ac:dyDescent="0.25">
      <c r="B6" s="3" t="s">
        <v>3</v>
      </c>
      <c r="C6" t="s">
        <v>78</v>
      </c>
    </row>
    <row r="8" spans="2:3" x14ac:dyDescent="0.25">
      <c r="B8" s="3" t="s">
        <v>53</v>
      </c>
      <c r="C8" s="3" t="s">
        <v>38</v>
      </c>
    </row>
    <row r="9" spans="2:3" x14ac:dyDescent="0.25">
      <c r="B9" s="3" t="s">
        <v>0</v>
      </c>
      <c r="C9" t="s">
        <v>6</v>
      </c>
    </row>
    <row r="10" spans="2:3" x14ac:dyDescent="0.25">
      <c r="B10" s="4" t="s">
        <v>43</v>
      </c>
      <c r="C10" s="6">
        <v>530800</v>
      </c>
    </row>
    <row r="11" spans="2:3" x14ac:dyDescent="0.25">
      <c r="B11" s="4" t="s">
        <v>41</v>
      </c>
      <c r="C11" s="6">
        <v>576400</v>
      </c>
    </row>
    <row r="12" spans="2:3" x14ac:dyDescent="0.25">
      <c r="B12" s="4" t="s">
        <v>34</v>
      </c>
      <c r="C12" s="6">
        <v>122200</v>
      </c>
    </row>
    <row r="13" spans="2:3" x14ac:dyDescent="0.25">
      <c r="B13" s="4" t="s">
        <v>24</v>
      </c>
      <c r="C13" s="6">
        <v>182200</v>
      </c>
    </row>
    <row r="14" spans="2:3" x14ac:dyDescent="0.25">
      <c r="B14" s="4" t="s">
        <v>36</v>
      </c>
      <c r="C14" s="6">
        <v>152200</v>
      </c>
    </row>
    <row r="15" spans="2:3" x14ac:dyDescent="0.25">
      <c r="B15" s="4" t="s">
        <v>22</v>
      </c>
      <c r="C15" s="6">
        <v>100000</v>
      </c>
    </row>
    <row r="16" spans="2:3" x14ac:dyDescent="0.25">
      <c r="B16" s="4" t="s">
        <v>23</v>
      </c>
      <c r="C16" s="6">
        <v>138300</v>
      </c>
    </row>
    <row r="17" spans="2:3" x14ac:dyDescent="0.25">
      <c r="B17" s="4" t="s">
        <v>25</v>
      </c>
      <c r="C17" s="6">
        <v>36900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3"/>
  <dimension ref="B2:N122"/>
  <sheetViews>
    <sheetView showGridLines="0" zoomScale="85" zoomScaleNormal="85" workbookViewId="0">
      <selection activeCell="G24" sqref="G24:I24"/>
    </sheetView>
  </sheetViews>
  <sheetFormatPr defaultRowHeight="15" x14ac:dyDescent="0.25"/>
  <cols>
    <col min="3" max="3" width="9.42578125" customWidth="1"/>
    <col min="4" max="4" width="33.42578125" customWidth="1"/>
    <col min="5" max="5" width="43.85546875" customWidth="1"/>
    <col min="6" max="6" width="51.7109375" customWidth="1"/>
    <col min="7" max="7" width="13.7109375" customWidth="1"/>
    <col min="10" max="10" width="13.28515625" customWidth="1"/>
    <col min="11" max="11" width="12.85546875" customWidth="1"/>
    <col min="12" max="12" width="12" customWidth="1"/>
    <col min="13" max="13" width="10.28515625" bestFit="1" customWidth="1"/>
  </cols>
  <sheetData>
    <row r="2" spans="2:8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21</v>
      </c>
      <c r="G2" s="1" t="s">
        <v>4</v>
      </c>
      <c r="H2" s="28" t="s">
        <v>93</v>
      </c>
    </row>
    <row r="3" spans="2:8" x14ac:dyDescent="0.25">
      <c r="B3">
        <v>2023</v>
      </c>
      <c r="C3" t="s">
        <v>5</v>
      </c>
      <c r="D3" t="s">
        <v>8</v>
      </c>
      <c r="E3" s="2" t="s">
        <v>10</v>
      </c>
      <c r="F3" s="2"/>
      <c r="G3">
        <v>1457100</v>
      </c>
      <c r="H3">
        <v>1457100</v>
      </c>
    </row>
    <row r="4" spans="2:8" x14ac:dyDescent="0.25">
      <c r="B4">
        <v>2023</v>
      </c>
      <c r="C4" t="s">
        <v>5</v>
      </c>
      <c r="D4" t="s">
        <v>9</v>
      </c>
      <c r="E4" s="2" t="s">
        <v>11</v>
      </c>
      <c r="F4" s="2"/>
      <c r="G4">
        <v>301000</v>
      </c>
      <c r="H4">
        <v>301000</v>
      </c>
    </row>
    <row r="5" spans="2:8" x14ac:dyDescent="0.25">
      <c r="B5">
        <v>2023</v>
      </c>
      <c r="C5" t="s">
        <v>5</v>
      </c>
      <c r="D5" t="s">
        <v>9</v>
      </c>
      <c r="E5" s="2" t="s">
        <v>59</v>
      </c>
      <c r="F5" s="2"/>
      <c r="G5">
        <v>20000</v>
      </c>
      <c r="H5">
        <v>20000</v>
      </c>
    </row>
    <row r="6" spans="2:8" x14ac:dyDescent="0.25">
      <c r="B6">
        <v>2023</v>
      </c>
      <c r="C6" t="s">
        <v>5</v>
      </c>
      <c r="D6" t="s">
        <v>12</v>
      </c>
      <c r="E6" s="2" t="s">
        <v>55</v>
      </c>
      <c r="F6" s="2"/>
      <c r="G6">
        <v>74063900</v>
      </c>
      <c r="H6">
        <v>74063900</v>
      </c>
    </row>
    <row r="7" spans="2:8" x14ac:dyDescent="0.25">
      <c r="B7">
        <v>2023</v>
      </c>
      <c r="C7" t="s">
        <v>5</v>
      </c>
      <c r="D7" t="s">
        <v>12</v>
      </c>
      <c r="E7" s="2" t="s">
        <v>56</v>
      </c>
      <c r="F7" s="2"/>
      <c r="G7">
        <v>36820800</v>
      </c>
      <c r="H7">
        <v>36820800</v>
      </c>
    </row>
    <row r="8" spans="2:8" x14ac:dyDescent="0.25">
      <c r="B8">
        <v>2023</v>
      </c>
      <c r="C8" t="s">
        <v>5</v>
      </c>
      <c r="D8" t="s">
        <v>12</v>
      </c>
      <c r="E8" s="2" t="s">
        <v>57</v>
      </c>
      <c r="F8" s="2"/>
      <c r="G8">
        <v>20526600</v>
      </c>
      <c r="H8">
        <v>20526600</v>
      </c>
    </row>
    <row r="9" spans="2:8" hidden="1" x14ac:dyDescent="0.25">
      <c r="B9">
        <v>2024</v>
      </c>
      <c r="C9" t="s">
        <v>5</v>
      </c>
      <c r="D9" t="s">
        <v>8</v>
      </c>
      <c r="E9" s="2" t="s">
        <v>10</v>
      </c>
      <c r="F9" s="2"/>
      <c r="G9">
        <v>1600800</v>
      </c>
      <c r="H9">
        <v>1772300</v>
      </c>
    </row>
    <row r="10" spans="2:8" hidden="1" x14ac:dyDescent="0.25">
      <c r="B10">
        <v>2024</v>
      </c>
      <c r="C10" t="s">
        <v>5</v>
      </c>
      <c r="D10" t="s">
        <v>9</v>
      </c>
      <c r="E10" s="2" t="s">
        <v>11</v>
      </c>
      <c r="F10" s="2"/>
      <c r="G10">
        <v>301000</v>
      </c>
      <c r="H10">
        <v>2611800</v>
      </c>
    </row>
    <row r="11" spans="2:8" hidden="1" x14ac:dyDescent="0.25">
      <c r="B11">
        <v>2024</v>
      </c>
      <c r="C11" t="s">
        <v>5</v>
      </c>
      <c r="D11" t="s">
        <v>9</v>
      </c>
      <c r="E11" s="2" t="s">
        <v>59</v>
      </c>
      <c r="F11" s="2"/>
      <c r="G11">
        <v>20000</v>
      </c>
      <c r="H11">
        <v>27630000</v>
      </c>
    </row>
    <row r="12" spans="2:8" hidden="1" x14ac:dyDescent="0.25">
      <c r="B12">
        <v>2024</v>
      </c>
      <c r="C12" t="s">
        <v>5</v>
      </c>
      <c r="D12" t="s">
        <v>12</v>
      </c>
      <c r="E12" s="2" t="s">
        <v>55</v>
      </c>
      <c r="F12" s="2"/>
      <c r="G12">
        <v>77578900</v>
      </c>
      <c r="H12">
        <v>50000</v>
      </c>
    </row>
    <row r="13" spans="2:8" hidden="1" x14ac:dyDescent="0.25">
      <c r="B13">
        <v>2024</v>
      </c>
      <c r="C13" t="s">
        <v>5</v>
      </c>
      <c r="D13" t="s">
        <v>12</v>
      </c>
      <c r="E13" s="2" t="s">
        <v>56</v>
      </c>
      <c r="F13" s="2"/>
      <c r="G13">
        <v>0</v>
      </c>
      <c r="H13">
        <v>146800</v>
      </c>
    </row>
    <row r="14" spans="2:8" hidden="1" x14ac:dyDescent="0.25">
      <c r="B14">
        <v>2024</v>
      </c>
      <c r="C14" t="s">
        <v>5</v>
      </c>
      <c r="D14" t="s">
        <v>12</v>
      </c>
      <c r="E14" s="2" t="s">
        <v>57</v>
      </c>
      <c r="F14" s="2"/>
      <c r="G14">
        <v>21525600</v>
      </c>
      <c r="H14">
        <v>0</v>
      </c>
    </row>
    <row r="15" spans="2:8" hidden="1" x14ac:dyDescent="0.25">
      <c r="B15">
        <v>2025</v>
      </c>
      <c r="C15" t="s">
        <v>5</v>
      </c>
      <c r="D15" t="s">
        <v>8</v>
      </c>
      <c r="E15" s="2" t="s">
        <v>10</v>
      </c>
      <c r="F15" s="2"/>
      <c r="G15">
        <v>1760200</v>
      </c>
      <c r="H15">
        <v>0</v>
      </c>
    </row>
    <row r="16" spans="2:8" hidden="1" x14ac:dyDescent="0.25">
      <c r="B16">
        <v>2025</v>
      </c>
      <c r="C16" t="s">
        <v>5</v>
      </c>
      <c r="D16" t="s">
        <v>9</v>
      </c>
      <c r="E16" s="2" t="s">
        <v>11</v>
      </c>
      <c r="F16" s="2"/>
      <c r="G16">
        <v>301100</v>
      </c>
      <c r="H16">
        <v>89300</v>
      </c>
    </row>
    <row r="17" spans="2:8" hidden="1" x14ac:dyDescent="0.25">
      <c r="B17">
        <v>2025</v>
      </c>
      <c r="C17" t="s">
        <v>5</v>
      </c>
      <c r="D17" t="s">
        <v>9</v>
      </c>
      <c r="E17" s="2" t="s">
        <v>59</v>
      </c>
      <c r="F17" s="2"/>
      <c r="G17">
        <v>20000</v>
      </c>
      <c r="H17">
        <v>420000</v>
      </c>
    </row>
    <row r="18" spans="2:8" hidden="1" x14ac:dyDescent="0.25">
      <c r="B18">
        <v>2025</v>
      </c>
      <c r="C18" t="s">
        <v>5</v>
      </c>
      <c r="D18" t="s">
        <v>12</v>
      </c>
      <c r="E18" s="2" t="s">
        <v>55</v>
      </c>
      <c r="F18" s="2"/>
      <c r="G18">
        <v>81010300</v>
      </c>
      <c r="H18">
        <v>0</v>
      </c>
    </row>
    <row r="19" spans="2:8" hidden="1" x14ac:dyDescent="0.25">
      <c r="B19">
        <v>2025</v>
      </c>
      <c r="C19" t="s">
        <v>5</v>
      </c>
      <c r="D19" t="s">
        <v>12</v>
      </c>
      <c r="E19" s="2" t="s">
        <v>56</v>
      </c>
      <c r="F19" s="2"/>
      <c r="G19">
        <v>0</v>
      </c>
      <c r="H19">
        <v>4411400</v>
      </c>
    </row>
    <row r="20" spans="2:8" hidden="1" x14ac:dyDescent="0.25">
      <c r="B20">
        <v>2025</v>
      </c>
      <c r="C20" t="s">
        <v>5</v>
      </c>
      <c r="D20" t="s">
        <v>12</v>
      </c>
      <c r="E20" s="2" t="s">
        <v>57</v>
      </c>
      <c r="F20" s="2"/>
      <c r="G20">
        <v>22509100</v>
      </c>
      <c r="H20">
        <v>700000</v>
      </c>
    </row>
    <row r="21" spans="2:8" x14ac:dyDescent="0.25">
      <c r="B21">
        <v>2023</v>
      </c>
      <c r="C21" t="s">
        <v>6</v>
      </c>
      <c r="D21" t="s">
        <v>67</v>
      </c>
      <c r="E21" s="2" t="s">
        <v>83</v>
      </c>
      <c r="F21" s="2"/>
      <c r="G21">
        <v>1772300</v>
      </c>
      <c r="H21">
        <v>8000000</v>
      </c>
    </row>
    <row r="22" spans="2:8" x14ac:dyDescent="0.25">
      <c r="B22">
        <v>2023</v>
      </c>
      <c r="C22" t="s">
        <v>6</v>
      </c>
      <c r="D22" t="s">
        <v>67</v>
      </c>
      <c r="E22" s="2" t="s">
        <v>35</v>
      </c>
      <c r="F22" s="2"/>
      <c r="G22">
        <v>2611800</v>
      </c>
      <c r="H22">
        <v>2350000</v>
      </c>
    </row>
    <row r="23" spans="2:8" x14ac:dyDescent="0.25">
      <c r="B23">
        <v>2023</v>
      </c>
      <c r="C23" t="s">
        <v>6</v>
      </c>
      <c r="D23" t="s">
        <v>67</v>
      </c>
      <c r="E23" s="2" t="s">
        <v>69</v>
      </c>
      <c r="F23" s="2"/>
      <c r="G23">
        <v>27630000</v>
      </c>
      <c r="H23">
        <v>58055700</v>
      </c>
    </row>
    <row r="24" spans="2:8" x14ac:dyDescent="0.25">
      <c r="B24">
        <v>2023</v>
      </c>
      <c r="C24" t="s">
        <v>6</v>
      </c>
      <c r="D24" t="s">
        <v>67</v>
      </c>
      <c r="E24" s="2" t="s">
        <v>71</v>
      </c>
      <c r="F24" s="2"/>
      <c r="G24">
        <v>50000</v>
      </c>
      <c r="H24">
        <v>30000</v>
      </c>
    </row>
    <row r="25" spans="2:8" x14ac:dyDescent="0.25">
      <c r="B25">
        <v>2023</v>
      </c>
      <c r="C25" t="s">
        <v>6</v>
      </c>
      <c r="D25" t="s">
        <v>67</v>
      </c>
      <c r="E25" s="2" t="s">
        <v>70</v>
      </c>
      <c r="F25" s="2"/>
      <c r="G25">
        <v>146800</v>
      </c>
      <c r="H25">
        <v>100000</v>
      </c>
    </row>
    <row r="26" spans="2:8" x14ac:dyDescent="0.25">
      <c r="B26">
        <v>2023</v>
      </c>
      <c r="C26" t="s">
        <v>6</v>
      </c>
      <c r="D26" t="s">
        <v>67</v>
      </c>
      <c r="E26" s="2" t="s">
        <v>70</v>
      </c>
      <c r="F26" s="2" t="s">
        <v>32</v>
      </c>
      <c r="G26">
        <v>0</v>
      </c>
      <c r="H26">
        <v>400000</v>
      </c>
    </row>
    <row r="27" spans="2:8" x14ac:dyDescent="0.25">
      <c r="B27">
        <v>2023</v>
      </c>
      <c r="C27" t="s">
        <v>6</v>
      </c>
      <c r="D27" t="s">
        <v>67</v>
      </c>
      <c r="E27" s="2" t="s">
        <v>70</v>
      </c>
      <c r="F27" s="2" t="s">
        <v>30</v>
      </c>
      <c r="G27">
        <v>0</v>
      </c>
      <c r="H27">
        <v>502400</v>
      </c>
    </row>
    <row r="28" spans="2:8" ht="31.5" customHeight="1" x14ac:dyDescent="0.25">
      <c r="B28">
        <v>2023</v>
      </c>
      <c r="C28" t="s">
        <v>6</v>
      </c>
      <c r="D28" s="2" t="s">
        <v>66</v>
      </c>
      <c r="E28" s="2" t="s">
        <v>44</v>
      </c>
      <c r="F28" s="2" t="s">
        <v>42</v>
      </c>
      <c r="G28">
        <v>89300</v>
      </c>
      <c r="H28">
        <v>150000</v>
      </c>
    </row>
    <row r="29" spans="2:8" ht="29.25" customHeight="1" x14ac:dyDescent="0.25">
      <c r="B29">
        <v>2023</v>
      </c>
      <c r="C29" t="s">
        <v>6</v>
      </c>
      <c r="D29" t="s">
        <v>61</v>
      </c>
      <c r="E29" s="2" t="s">
        <v>45</v>
      </c>
      <c r="F29" s="2" t="s">
        <v>33</v>
      </c>
      <c r="G29">
        <v>420000</v>
      </c>
      <c r="H29">
        <v>126000</v>
      </c>
    </row>
    <row r="30" spans="2:8" x14ac:dyDescent="0.25">
      <c r="B30">
        <v>2023</v>
      </c>
      <c r="C30" t="s">
        <v>6</v>
      </c>
      <c r="D30" t="s">
        <v>61</v>
      </c>
      <c r="E30" s="2" t="s">
        <v>52</v>
      </c>
      <c r="F30" s="2" t="s">
        <v>31</v>
      </c>
      <c r="G30">
        <v>0</v>
      </c>
      <c r="H30">
        <v>100000</v>
      </c>
    </row>
    <row r="31" spans="2:8" x14ac:dyDescent="0.25">
      <c r="B31">
        <v>2023</v>
      </c>
      <c r="C31" t="s">
        <v>6</v>
      </c>
      <c r="D31" t="s">
        <v>62</v>
      </c>
      <c r="E31" s="2" t="s">
        <v>46</v>
      </c>
      <c r="F31" s="2" t="s">
        <v>79</v>
      </c>
      <c r="G31">
        <v>4411400</v>
      </c>
      <c r="H31">
        <v>136300</v>
      </c>
    </row>
    <row r="32" spans="2:8" x14ac:dyDescent="0.25">
      <c r="B32">
        <v>2023</v>
      </c>
      <c r="C32" t="s">
        <v>6</v>
      </c>
      <c r="D32" t="s">
        <v>62</v>
      </c>
      <c r="E32" s="2" t="s">
        <v>46</v>
      </c>
      <c r="F32" s="2" t="s">
        <v>27</v>
      </c>
      <c r="G32">
        <v>700000</v>
      </c>
      <c r="H32">
        <v>33600</v>
      </c>
    </row>
    <row r="33" spans="2:8" x14ac:dyDescent="0.25">
      <c r="B33">
        <v>2023</v>
      </c>
      <c r="C33" t="s">
        <v>6</v>
      </c>
      <c r="D33" t="s">
        <v>62</v>
      </c>
      <c r="E33" s="2" t="s">
        <v>46</v>
      </c>
      <c r="F33" s="2" t="s">
        <v>28</v>
      </c>
      <c r="G33">
        <v>8000000</v>
      </c>
      <c r="H33">
        <v>3064800</v>
      </c>
    </row>
    <row r="34" spans="2:8" x14ac:dyDescent="0.25">
      <c r="B34">
        <v>2023</v>
      </c>
      <c r="C34" t="s">
        <v>6</v>
      </c>
      <c r="D34" t="s">
        <v>62</v>
      </c>
      <c r="E34" s="2" t="s">
        <v>46</v>
      </c>
      <c r="F34" s="2" t="s">
        <v>29</v>
      </c>
      <c r="G34">
        <v>2350000</v>
      </c>
      <c r="H34">
        <v>600000</v>
      </c>
    </row>
    <row r="35" spans="2:8" x14ac:dyDescent="0.25">
      <c r="B35">
        <v>2023</v>
      </c>
      <c r="C35" t="s">
        <v>6</v>
      </c>
      <c r="D35" t="s">
        <v>62</v>
      </c>
      <c r="E35" s="2" t="s">
        <v>46</v>
      </c>
      <c r="F35" s="2" t="s">
        <v>72</v>
      </c>
      <c r="G35">
        <v>58055700</v>
      </c>
      <c r="H35">
        <v>2000000</v>
      </c>
    </row>
    <row r="36" spans="2:8" ht="30" x14ac:dyDescent="0.25">
      <c r="B36">
        <v>2023</v>
      </c>
      <c r="C36" t="s">
        <v>6</v>
      </c>
      <c r="D36" t="s">
        <v>63</v>
      </c>
      <c r="E36" s="2" t="s">
        <v>13</v>
      </c>
      <c r="F36" s="2" t="s">
        <v>26</v>
      </c>
      <c r="G36">
        <v>30000</v>
      </c>
      <c r="H36">
        <v>1375500</v>
      </c>
    </row>
    <row r="37" spans="2:8" ht="30" x14ac:dyDescent="0.25">
      <c r="B37">
        <v>2023</v>
      </c>
      <c r="C37" t="s">
        <v>6</v>
      </c>
      <c r="D37" t="s">
        <v>14</v>
      </c>
      <c r="E37" s="2" t="s">
        <v>47</v>
      </c>
      <c r="F37" s="2" t="s">
        <v>22</v>
      </c>
      <c r="G37">
        <v>100000</v>
      </c>
      <c r="H37">
        <v>16805500</v>
      </c>
    </row>
    <row r="38" spans="2:8" x14ac:dyDescent="0.25">
      <c r="B38">
        <v>2023</v>
      </c>
      <c r="C38" t="s">
        <v>6</v>
      </c>
      <c r="D38" t="s">
        <v>14</v>
      </c>
      <c r="E38" s="2" t="s">
        <v>48</v>
      </c>
      <c r="F38" s="2" t="s">
        <v>41</v>
      </c>
      <c r="G38">
        <v>400000</v>
      </c>
      <c r="H38">
        <v>500000</v>
      </c>
    </row>
    <row r="39" spans="2:8" x14ac:dyDescent="0.25">
      <c r="B39">
        <v>2023</v>
      </c>
      <c r="C39" t="s">
        <v>6</v>
      </c>
      <c r="D39" t="s">
        <v>14</v>
      </c>
      <c r="E39" t="s">
        <v>48</v>
      </c>
      <c r="F39" t="s">
        <v>43</v>
      </c>
      <c r="G39">
        <v>502400</v>
      </c>
      <c r="H39">
        <v>2940000</v>
      </c>
    </row>
    <row r="40" spans="2:8" x14ac:dyDescent="0.25">
      <c r="B40">
        <v>2023</v>
      </c>
      <c r="C40" t="s">
        <v>6</v>
      </c>
      <c r="D40" t="s">
        <v>14</v>
      </c>
      <c r="E40" t="s">
        <v>49</v>
      </c>
      <c r="F40" s="2" t="s">
        <v>36</v>
      </c>
      <c r="G40">
        <v>150000</v>
      </c>
      <c r="H40">
        <v>1912000</v>
      </c>
    </row>
    <row r="41" spans="2:8" x14ac:dyDescent="0.25">
      <c r="B41">
        <v>2023</v>
      </c>
      <c r="C41" t="s">
        <v>6</v>
      </c>
      <c r="D41" t="s">
        <v>14</v>
      </c>
      <c r="E41" t="s">
        <v>49</v>
      </c>
      <c r="F41" s="2" t="s">
        <v>23</v>
      </c>
      <c r="G41">
        <v>126000</v>
      </c>
      <c r="H41">
        <v>321000</v>
      </c>
    </row>
    <row r="42" spans="2:8" ht="30" x14ac:dyDescent="0.25">
      <c r="B42">
        <v>2023</v>
      </c>
      <c r="C42" t="s">
        <v>6</v>
      </c>
      <c r="D42" t="s">
        <v>14</v>
      </c>
      <c r="E42" t="s">
        <v>49</v>
      </c>
      <c r="F42" s="2" t="s">
        <v>24</v>
      </c>
      <c r="G42">
        <v>100000</v>
      </c>
      <c r="H42">
        <v>1457100</v>
      </c>
    </row>
    <row r="43" spans="2:8" x14ac:dyDescent="0.25">
      <c r="B43">
        <v>2023</v>
      </c>
      <c r="C43" t="s">
        <v>6</v>
      </c>
      <c r="D43" t="s">
        <v>14</v>
      </c>
      <c r="E43" t="s">
        <v>49</v>
      </c>
      <c r="F43" s="2" t="s">
        <v>34</v>
      </c>
      <c r="G43">
        <v>136300</v>
      </c>
    </row>
    <row r="44" spans="2:8" ht="30" x14ac:dyDescent="0.25">
      <c r="B44">
        <v>2023</v>
      </c>
      <c r="C44" t="s">
        <v>6</v>
      </c>
      <c r="D44" t="s">
        <v>14</v>
      </c>
      <c r="E44" t="s">
        <v>49</v>
      </c>
      <c r="F44" s="2" t="s">
        <v>25</v>
      </c>
      <c r="G44">
        <v>33600</v>
      </c>
    </row>
    <row r="45" spans="2:8" ht="18" customHeight="1" x14ac:dyDescent="0.25">
      <c r="B45">
        <v>2023</v>
      </c>
      <c r="C45" t="s">
        <v>6</v>
      </c>
      <c r="D45" t="s">
        <v>15</v>
      </c>
      <c r="E45" t="s">
        <v>15</v>
      </c>
      <c r="F45" s="2" t="s">
        <v>73</v>
      </c>
      <c r="G45">
        <v>3064800</v>
      </c>
    </row>
    <row r="46" spans="2:8" ht="16.5" customHeight="1" x14ac:dyDescent="0.25">
      <c r="B46">
        <v>2023</v>
      </c>
      <c r="C46" t="s">
        <v>6</v>
      </c>
      <c r="D46" t="s">
        <v>15</v>
      </c>
      <c r="E46" t="s">
        <v>15</v>
      </c>
      <c r="F46" t="s">
        <v>74</v>
      </c>
      <c r="G46">
        <v>600000</v>
      </c>
    </row>
    <row r="47" spans="2:8" x14ac:dyDescent="0.25">
      <c r="B47">
        <v>2023</v>
      </c>
      <c r="C47" t="s">
        <v>6</v>
      </c>
      <c r="D47" t="s">
        <v>15</v>
      </c>
      <c r="E47" t="s">
        <v>15</v>
      </c>
      <c r="F47" s="2" t="s">
        <v>75</v>
      </c>
      <c r="G47">
        <v>2000000</v>
      </c>
    </row>
    <row r="48" spans="2:8" x14ac:dyDescent="0.25">
      <c r="B48">
        <v>2023</v>
      </c>
      <c r="C48" t="s">
        <v>6</v>
      </c>
      <c r="D48" t="s">
        <v>16</v>
      </c>
      <c r="E48" s="2" t="s">
        <v>19</v>
      </c>
      <c r="F48" s="2"/>
      <c r="G48">
        <v>1375500</v>
      </c>
    </row>
    <row r="49" spans="2:14" x14ac:dyDescent="0.25">
      <c r="B49">
        <v>2023</v>
      </c>
      <c r="C49" t="s">
        <v>6</v>
      </c>
      <c r="D49" t="s">
        <v>16</v>
      </c>
      <c r="E49" s="2" t="s">
        <v>20</v>
      </c>
      <c r="F49" s="2"/>
      <c r="G49">
        <v>16805500</v>
      </c>
    </row>
    <row r="50" spans="2:14" x14ac:dyDescent="0.25">
      <c r="B50">
        <v>2023</v>
      </c>
      <c r="C50" t="s">
        <v>6</v>
      </c>
      <c r="D50" t="s">
        <v>65</v>
      </c>
      <c r="E50" t="s">
        <v>50</v>
      </c>
      <c r="F50" s="2" t="s">
        <v>17</v>
      </c>
      <c r="G50">
        <v>500000</v>
      </c>
    </row>
    <row r="51" spans="2:14" x14ac:dyDescent="0.25">
      <c r="B51">
        <v>2023</v>
      </c>
      <c r="C51" t="s">
        <v>6</v>
      </c>
      <c r="D51" t="s">
        <v>64</v>
      </c>
      <c r="E51" t="s">
        <v>51</v>
      </c>
      <c r="F51" s="2" t="s">
        <v>18</v>
      </c>
      <c r="G51">
        <v>2940000</v>
      </c>
    </row>
    <row r="52" spans="2:14" hidden="1" x14ac:dyDescent="0.25">
      <c r="B52">
        <v>2024</v>
      </c>
      <c r="C52" t="s">
        <v>6</v>
      </c>
      <c r="D52" t="s">
        <v>67</v>
      </c>
      <c r="E52" s="2" t="s">
        <v>83</v>
      </c>
      <c r="F52" s="2"/>
      <c r="G52">
        <v>1858300</v>
      </c>
    </row>
    <row r="53" spans="2:14" hidden="1" x14ac:dyDescent="0.25">
      <c r="B53">
        <v>2024</v>
      </c>
      <c r="C53" t="s">
        <v>6</v>
      </c>
      <c r="D53" t="s">
        <v>67</v>
      </c>
      <c r="E53" s="2" t="s">
        <v>69</v>
      </c>
      <c r="F53" s="2"/>
      <c r="G53">
        <v>28916800</v>
      </c>
    </row>
    <row r="54" spans="2:14" hidden="1" x14ac:dyDescent="0.25">
      <c r="B54">
        <v>2024</v>
      </c>
      <c r="C54" t="s">
        <v>6</v>
      </c>
      <c r="D54" t="s">
        <v>67</v>
      </c>
      <c r="E54" s="2" t="s">
        <v>35</v>
      </c>
      <c r="F54" s="2"/>
      <c r="G54">
        <v>2738400</v>
      </c>
    </row>
    <row r="55" spans="2:14" hidden="1" x14ac:dyDescent="0.25">
      <c r="B55">
        <v>2024</v>
      </c>
      <c r="C55" t="s">
        <v>6</v>
      </c>
      <c r="D55" t="s">
        <v>67</v>
      </c>
      <c r="E55" s="2" t="s">
        <v>71</v>
      </c>
      <c r="F55" s="2"/>
      <c r="G55">
        <v>50000</v>
      </c>
    </row>
    <row r="56" spans="2:14" hidden="1" x14ac:dyDescent="0.25">
      <c r="B56">
        <v>2024</v>
      </c>
      <c r="C56" t="s">
        <v>6</v>
      </c>
      <c r="D56" t="s">
        <v>67</v>
      </c>
      <c r="E56" s="2" t="s">
        <v>70</v>
      </c>
      <c r="F56" s="2"/>
      <c r="G56">
        <v>2104800</v>
      </c>
    </row>
    <row r="57" spans="2:14" hidden="1" x14ac:dyDescent="0.25">
      <c r="B57">
        <v>2024</v>
      </c>
      <c r="C57" t="s">
        <v>6</v>
      </c>
      <c r="D57" t="s">
        <v>67</v>
      </c>
      <c r="E57" s="2" t="s">
        <v>70</v>
      </c>
      <c r="F57" s="2" t="s">
        <v>32</v>
      </c>
      <c r="G57">
        <v>30000</v>
      </c>
      <c r="M57" s="2"/>
      <c r="N57" s="2"/>
    </row>
    <row r="58" spans="2:14" hidden="1" x14ac:dyDescent="0.25">
      <c r="B58">
        <v>2024</v>
      </c>
      <c r="C58" t="s">
        <v>6</v>
      </c>
      <c r="D58" t="s">
        <v>67</v>
      </c>
      <c r="E58" s="2" t="s">
        <v>70</v>
      </c>
      <c r="F58" s="2" t="s">
        <v>30</v>
      </c>
      <c r="G58">
        <v>30000</v>
      </c>
    </row>
    <row r="59" spans="2:14" ht="30" hidden="1" customHeight="1" x14ac:dyDescent="0.25">
      <c r="B59">
        <v>2024</v>
      </c>
      <c r="C59" t="s">
        <v>6</v>
      </c>
      <c r="D59" s="2" t="s">
        <v>66</v>
      </c>
      <c r="E59" s="2" t="s">
        <v>44</v>
      </c>
      <c r="F59" s="2" t="s">
        <v>42</v>
      </c>
      <c r="G59">
        <v>93700</v>
      </c>
    </row>
    <row r="60" spans="2:14" ht="30" hidden="1" x14ac:dyDescent="0.25">
      <c r="B60">
        <v>2024</v>
      </c>
      <c r="C60" t="s">
        <v>6</v>
      </c>
      <c r="D60" t="s">
        <v>61</v>
      </c>
      <c r="E60" s="2" t="s">
        <v>45</v>
      </c>
      <c r="F60" s="2" t="s">
        <v>33</v>
      </c>
      <c r="G60">
        <v>450000</v>
      </c>
    </row>
    <row r="61" spans="2:14" hidden="1" x14ac:dyDescent="0.25">
      <c r="B61">
        <v>2024</v>
      </c>
      <c r="C61" t="s">
        <v>6</v>
      </c>
      <c r="D61" t="s">
        <v>61</v>
      </c>
      <c r="E61" s="2" t="s">
        <v>52</v>
      </c>
      <c r="F61" s="2" t="s">
        <v>31</v>
      </c>
      <c r="G61">
        <v>30000</v>
      </c>
    </row>
    <row r="62" spans="2:14" hidden="1" x14ac:dyDescent="0.25">
      <c r="B62">
        <v>2024</v>
      </c>
      <c r="C62" t="s">
        <v>6</v>
      </c>
      <c r="D62" t="s">
        <v>62</v>
      </c>
      <c r="E62" s="2" t="s">
        <v>46</v>
      </c>
      <c r="F62" s="2" t="s">
        <v>79</v>
      </c>
      <c r="G62">
        <v>3749800</v>
      </c>
    </row>
    <row r="63" spans="2:14" hidden="1" x14ac:dyDescent="0.25">
      <c r="B63">
        <v>2024</v>
      </c>
      <c r="C63" t="s">
        <v>6</v>
      </c>
      <c r="D63" t="s">
        <v>62</v>
      </c>
      <c r="E63" s="2" t="s">
        <v>46</v>
      </c>
      <c r="F63" s="2" t="s">
        <v>27</v>
      </c>
      <c r="G63">
        <v>1260000</v>
      </c>
    </row>
    <row r="64" spans="2:14" hidden="1" x14ac:dyDescent="0.25">
      <c r="B64">
        <v>2024</v>
      </c>
      <c r="C64" t="s">
        <v>6</v>
      </c>
      <c r="D64" t="s">
        <v>62</v>
      </c>
      <c r="E64" s="2" t="s">
        <v>46</v>
      </c>
      <c r="F64" s="2" t="s">
        <v>28</v>
      </c>
      <c r="G64">
        <v>8000000</v>
      </c>
    </row>
    <row r="65" spans="2:7" hidden="1" x14ac:dyDescent="0.25">
      <c r="B65">
        <v>2024</v>
      </c>
      <c r="C65" t="s">
        <v>6</v>
      </c>
      <c r="D65" t="s">
        <v>62</v>
      </c>
      <c r="E65" s="2" t="s">
        <v>46</v>
      </c>
      <c r="F65" s="2" t="s">
        <v>29</v>
      </c>
      <c r="G65">
        <v>1500000</v>
      </c>
    </row>
    <row r="66" spans="2:7" ht="27" hidden="1" customHeight="1" x14ac:dyDescent="0.25">
      <c r="B66">
        <v>2024</v>
      </c>
      <c r="C66" t="s">
        <v>6</v>
      </c>
      <c r="D66" t="s">
        <v>62</v>
      </c>
      <c r="E66" s="2" t="s">
        <v>46</v>
      </c>
      <c r="F66" s="2" t="s">
        <v>72</v>
      </c>
      <c r="G66">
        <v>17715900</v>
      </c>
    </row>
    <row r="67" spans="2:7" ht="30" hidden="1" x14ac:dyDescent="0.25">
      <c r="B67">
        <v>2024</v>
      </c>
      <c r="C67" t="s">
        <v>6</v>
      </c>
      <c r="D67" t="s">
        <v>63</v>
      </c>
      <c r="E67" s="2" t="s">
        <v>13</v>
      </c>
      <c r="F67" s="2" t="s">
        <v>26</v>
      </c>
      <c r="G67">
        <v>30000</v>
      </c>
    </row>
    <row r="68" spans="2:7" ht="30" hidden="1" x14ac:dyDescent="0.25">
      <c r="B68">
        <v>2024</v>
      </c>
      <c r="C68" t="s">
        <v>6</v>
      </c>
      <c r="D68" t="s">
        <v>14</v>
      </c>
      <c r="E68" s="2" t="s">
        <v>47</v>
      </c>
      <c r="F68" s="2" t="s">
        <v>22</v>
      </c>
      <c r="G68">
        <v>100000</v>
      </c>
    </row>
    <row r="69" spans="2:7" hidden="1" x14ac:dyDescent="0.25">
      <c r="B69">
        <v>2024</v>
      </c>
      <c r="C69" t="s">
        <v>6</v>
      </c>
      <c r="D69" t="s">
        <v>14</v>
      </c>
      <c r="E69" s="2" t="s">
        <v>48</v>
      </c>
      <c r="F69" s="2" t="s">
        <v>41</v>
      </c>
      <c r="G69">
        <v>551200</v>
      </c>
    </row>
    <row r="70" spans="2:7" hidden="1" x14ac:dyDescent="0.25">
      <c r="B70">
        <v>2024</v>
      </c>
      <c r="C70" t="s">
        <v>6</v>
      </c>
      <c r="D70" t="s">
        <v>14</v>
      </c>
      <c r="E70" s="2" t="s">
        <v>48</v>
      </c>
      <c r="F70" t="s">
        <v>43</v>
      </c>
      <c r="G70">
        <v>507600</v>
      </c>
    </row>
    <row r="71" spans="2:7" hidden="1" x14ac:dyDescent="0.25">
      <c r="B71">
        <v>2024</v>
      </c>
      <c r="C71" t="s">
        <v>6</v>
      </c>
      <c r="D71" t="s">
        <v>14</v>
      </c>
      <c r="E71" t="s">
        <v>49</v>
      </c>
      <c r="F71" s="2" t="s">
        <v>36</v>
      </c>
      <c r="G71">
        <v>146900</v>
      </c>
    </row>
    <row r="72" spans="2:7" hidden="1" x14ac:dyDescent="0.25">
      <c r="B72">
        <v>2024</v>
      </c>
      <c r="C72" t="s">
        <v>6</v>
      </c>
      <c r="D72" t="s">
        <v>14</v>
      </c>
      <c r="E72" t="s">
        <v>49</v>
      </c>
      <c r="F72" s="2" t="s">
        <v>23</v>
      </c>
      <c r="G72">
        <v>132300</v>
      </c>
    </row>
    <row r="73" spans="2:7" ht="30" hidden="1" x14ac:dyDescent="0.25">
      <c r="B73">
        <v>2024</v>
      </c>
      <c r="C73" t="s">
        <v>6</v>
      </c>
      <c r="D73" t="s">
        <v>14</v>
      </c>
      <c r="E73" t="s">
        <v>49</v>
      </c>
      <c r="F73" s="2" t="s">
        <v>24</v>
      </c>
      <c r="G73">
        <v>174200</v>
      </c>
    </row>
    <row r="74" spans="2:7" hidden="1" x14ac:dyDescent="0.25">
      <c r="B74">
        <v>2024</v>
      </c>
      <c r="C74" t="s">
        <v>6</v>
      </c>
      <c r="D74" t="s">
        <v>14</v>
      </c>
      <c r="E74" t="s">
        <v>49</v>
      </c>
      <c r="F74" s="2" t="s">
        <v>34</v>
      </c>
      <c r="G74">
        <v>116900</v>
      </c>
    </row>
    <row r="75" spans="2:7" ht="30" hidden="1" x14ac:dyDescent="0.25">
      <c r="B75">
        <v>2024</v>
      </c>
      <c r="C75" t="s">
        <v>6</v>
      </c>
      <c r="D75" t="s">
        <v>14</v>
      </c>
      <c r="E75" t="s">
        <v>49</v>
      </c>
      <c r="F75" s="2" t="s">
        <v>25</v>
      </c>
      <c r="G75">
        <v>35300</v>
      </c>
    </row>
    <row r="76" spans="2:7" hidden="1" x14ac:dyDescent="0.25">
      <c r="B76">
        <v>2024</v>
      </c>
      <c r="C76" t="s">
        <v>6</v>
      </c>
      <c r="D76" t="s">
        <v>15</v>
      </c>
      <c r="E76" t="s">
        <v>15</v>
      </c>
      <c r="F76" s="2" t="s">
        <v>73</v>
      </c>
      <c r="G76">
        <v>5300700</v>
      </c>
    </row>
    <row r="77" spans="2:7" hidden="1" x14ac:dyDescent="0.25">
      <c r="B77">
        <v>2024</v>
      </c>
      <c r="C77" t="s">
        <v>6</v>
      </c>
      <c r="D77" t="s">
        <v>15</v>
      </c>
      <c r="E77" t="s">
        <v>15</v>
      </c>
      <c r="F77" t="s">
        <v>74</v>
      </c>
      <c r="G77">
        <v>650000</v>
      </c>
    </row>
    <row r="78" spans="2:7" hidden="1" x14ac:dyDescent="0.25">
      <c r="B78">
        <v>2024</v>
      </c>
      <c r="C78" t="s">
        <v>6</v>
      </c>
      <c r="D78" t="s">
        <v>15</v>
      </c>
      <c r="E78" t="s">
        <v>15</v>
      </c>
      <c r="F78" s="2" t="s">
        <v>75</v>
      </c>
      <c r="G78">
        <v>2100000</v>
      </c>
    </row>
    <row r="79" spans="2:7" hidden="1" x14ac:dyDescent="0.25">
      <c r="B79">
        <v>2024</v>
      </c>
      <c r="C79" t="s">
        <v>6</v>
      </c>
      <c r="D79" t="s">
        <v>16</v>
      </c>
      <c r="E79" s="2" t="s">
        <v>19</v>
      </c>
      <c r="F79" s="2"/>
      <c r="G79">
        <v>1442500</v>
      </c>
    </row>
    <row r="80" spans="2:7" hidden="1" x14ac:dyDescent="0.25">
      <c r="B80">
        <v>2024</v>
      </c>
      <c r="C80" t="s">
        <v>6</v>
      </c>
      <c r="D80" t="s">
        <v>16</v>
      </c>
      <c r="E80" s="2" t="s">
        <v>20</v>
      </c>
      <c r="F80" s="2"/>
      <c r="G80">
        <v>17624000</v>
      </c>
    </row>
    <row r="81" spans="2:7" hidden="1" x14ac:dyDescent="0.25">
      <c r="B81">
        <v>2024</v>
      </c>
      <c r="C81" t="s">
        <v>6</v>
      </c>
      <c r="D81" t="s">
        <v>65</v>
      </c>
      <c r="E81" t="s">
        <v>50</v>
      </c>
      <c r="F81" s="2" t="s">
        <v>17</v>
      </c>
      <c r="G81">
        <v>500000</v>
      </c>
    </row>
    <row r="82" spans="2:7" hidden="1" x14ac:dyDescent="0.25">
      <c r="B82">
        <v>2024</v>
      </c>
      <c r="C82" t="s">
        <v>6</v>
      </c>
      <c r="D82" t="s">
        <v>64</v>
      </c>
      <c r="E82" t="s">
        <v>51</v>
      </c>
      <c r="F82" s="2" t="s">
        <v>18</v>
      </c>
      <c r="G82">
        <v>3087000</v>
      </c>
    </row>
    <row r="83" spans="2:7" hidden="1" x14ac:dyDescent="0.25">
      <c r="B83">
        <v>2025</v>
      </c>
      <c r="C83" t="s">
        <v>6</v>
      </c>
      <c r="D83" t="s">
        <v>67</v>
      </c>
      <c r="E83" s="2" t="s">
        <v>83</v>
      </c>
      <c r="F83" s="2"/>
      <c r="G83">
        <v>1943100</v>
      </c>
    </row>
    <row r="84" spans="2:7" hidden="1" x14ac:dyDescent="0.25">
      <c r="B84">
        <v>2025</v>
      </c>
      <c r="C84" t="s">
        <v>6</v>
      </c>
      <c r="D84" t="s">
        <v>67</v>
      </c>
      <c r="E84" s="2" t="s">
        <v>35</v>
      </c>
      <c r="F84" s="2"/>
      <c r="G84">
        <v>2863600</v>
      </c>
    </row>
    <row r="85" spans="2:7" hidden="1" x14ac:dyDescent="0.25">
      <c r="B85">
        <v>2025</v>
      </c>
      <c r="C85" t="s">
        <v>6</v>
      </c>
      <c r="D85" t="s">
        <v>67</v>
      </c>
      <c r="E85" s="2" t="s">
        <v>69</v>
      </c>
      <c r="F85" s="2"/>
      <c r="G85">
        <v>30081500</v>
      </c>
    </row>
    <row r="86" spans="2:7" hidden="1" x14ac:dyDescent="0.25">
      <c r="B86">
        <v>2025</v>
      </c>
      <c r="C86" t="s">
        <v>6</v>
      </c>
      <c r="D86" t="s">
        <v>67</v>
      </c>
      <c r="E86" s="2" t="s">
        <v>71</v>
      </c>
      <c r="F86" s="2"/>
      <c r="G86">
        <v>50000</v>
      </c>
    </row>
    <row r="87" spans="2:7" hidden="1" x14ac:dyDescent="0.25">
      <c r="B87">
        <v>2025</v>
      </c>
      <c r="C87" t="s">
        <v>6</v>
      </c>
      <c r="D87" t="s">
        <v>67</v>
      </c>
      <c r="E87" s="2" t="s">
        <v>70</v>
      </c>
      <c r="F87" s="2"/>
      <c r="G87">
        <v>4272200</v>
      </c>
    </row>
    <row r="88" spans="2:7" hidden="1" x14ac:dyDescent="0.25">
      <c r="B88">
        <v>2025</v>
      </c>
      <c r="C88" t="s">
        <v>6</v>
      </c>
      <c r="D88" t="s">
        <v>67</v>
      </c>
      <c r="E88" s="2" t="s">
        <v>70</v>
      </c>
      <c r="F88" s="2" t="s">
        <v>32</v>
      </c>
      <c r="G88">
        <v>30000</v>
      </c>
    </row>
    <row r="89" spans="2:7" hidden="1" x14ac:dyDescent="0.25">
      <c r="B89">
        <v>2025</v>
      </c>
      <c r="C89" t="s">
        <v>6</v>
      </c>
      <c r="D89" t="s">
        <v>67</v>
      </c>
      <c r="E89" s="2" t="s">
        <v>70</v>
      </c>
      <c r="F89" s="2" t="s">
        <v>30</v>
      </c>
      <c r="G89">
        <v>30000</v>
      </c>
    </row>
    <row r="90" spans="2:7" ht="27" hidden="1" customHeight="1" x14ac:dyDescent="0.25">
      <c r="B90">
        <v>2025</v>
      </c>
      <c r="C90" t="s">
        <v>6</v>
      </c>
      <c r="D90" s="2" t="s">
        <v>66</v>
      </c>
      <c r="E90" s="2" t="s">
        <v>44</v>
      </c>
      <c r="F90" s="2" t="s">
        <v>42</v>
      </c>
      <c r="G90">
        <v>98000</v>
      </c>
    </row>
    <row r="91" spans="2:7" ht="30.75" hidden="1" customHeight="1" x14ac:dyDescent="0.25">
      <c r="B91">
        <v>2025</v>
      </c>
      <c r="C91" t="s">
        <v>6</v>
      </c>
      <c r="D91" t="s">
        <v>61</v>
      </c>
      <c r="E91" s="2" t="s">
        <v>45</v>
      </c>
      <c r="F91" s="2" t="s">
        <v>33</v>
      </c>
      <c r="G91">
        <v>500000</v>
      </c>
    </row>
    <row r="92" spans="2:7" hidden="1" x14ac:dyDescent="0.25">
      <c r="B92">
        <v>2025</v>
      </c>
      <c r="C92" t="s">
        <v>6</v>
      </c>
      <c r="D92" t="s">
        <v>61</v>
      </c>
      <c r="E92" s="2" t="s">
        <v>52</v>
      </c>
      <c r="F92" s="2" t="s">
        <v>31</v>
      </c>
      <c r="G92">
        <v>30000</v>
      </c>
    </row>
    <row r="93" spans="2:7" hidden="1" x14ac:dyDescent="0.25">
      <c r="B93">
        <v>2025</v>
      </c>
      <c r="C93" t="s">
        <v>6</v>
      </c>
      <c r="D93" t="s">
        <v>62</v>
      </c>
      <c r="E93" s="2" t="s">
        <v>46</v>
      </c>
      <c r="F93" s="2" t="s">
        <v>79</v>
      </c>
      <c r="G93">
        <v>4800000</v>
      </c>
    </row>
    <row r="94" spans="2:7" hidden="1" x14ac:dyDescent="0.25">
      <c r="B94">
        <v>2025</v>
      </c>
      <c r="C94" t="s">
        <v>6</v>
      </c>
      <c r="D94" t="s">
        <v>62</v>
      </c>
      <c r="E94" s="2" t="s">
        <v>46</v>
      </c>
      <c r="F94" s="2" t="s">
        <v>27</v>
      </c>
      <c r="G94">
        <v>600000</v>
      </c>
    </row>
    <row r="95" spans="2:7" hidden="1" x14ac:dyDescent="0.25">
      <c r="B95">
        <v>2025</v>
      </c>
      <c r="C95" t="s">
        <v>6</v>
      </c>
      <c r="D95" t="s">
        <v>62</v>
      </c>
      <c r="E95" s="2" t="s">
        <v>46</v>
      </c>
      <c r="F95" s="2" t="s">
        <v>28</v>
      </c>
      <c r="G95">
        <v>8000000</v>
      </c>
    </row>
    <row r="96" spans="2:7" hidden="1" x14ac:dyDescent="0.25">
      <c r="B96">
        <v>2025</v>
      </c>
      <c r="C96" t="s">
        <v>6</v>
      </c>
      <c r="D96" t="s">
        <v>62</v>
      </c>
      <c r="E96" s="2" t="s">
        <v>46</v>
      </c>
      <c r="F96" s="2" t="s">
        <v>29</v>
      </c>
      <c r="G96">
        <v>1500000</v>
      </c>
    </row>
    <row r="97" spans="2:12" ht="33" hidden="1" customHeight="1" x14ac:dyDescent="0.25">
      <c r="B97">
        <v>2025</v>
      </c>
      <c r="C97" t="s">
        <v>6</v>
      </c>
      <c r="D97" t="s">
        <v>62</v>
      </c>
      <c r="E97" s="2" t="s">
        <v>46</v>
      </c>
      <c r="F97" s="2" t="s">
        <v>72</v>
      </c>
      <c r="G97">
        <v>16835800</v>
      </c>
    </row>
    <row r="98" spans="2:12" ht="30" hidden="1" x14ac:dyDescent="0.25">
      <c r="B98">
        <v>2025</v>
      </c>
      <c r="C98" t="s">
        <v>6</v>
      </c>
      <c r="D98" t="s">
        <v>63</v>
      </c>
      <c r="E98" s="2" t="s">
        <v>13</v>
      </c>
      <c r="F98" s="2" t="s">
        <v>26</v>
      </c>
      <c r="G98">
        <v>30000</v>
      </c>
    </row>
    <row r="99" spans="2:12" ht="30" hidden="1" x14ac:dyDescent="0.25">
      <c r="B99">
        <v>2025</v>
      </c>
      <c r="C99" t="s">
        <v>6</v>
      </c>
      <c r="D99" t="s">
        <v>14</v>
      </c>
      <c r="E99" s="2" t="s">
        <v>47</v>
      </c>
      <c r="F99" s="2" t="s">
        <v>22</v>
      </c>
      <c r="G99">
        <v>100000</v>
      </c>
    </row>
    <row r="100" spans="2:12" hidden="1" x14ac:dyDescent="0.25">
      <c r="B100">
        <v>2025</v>
      </c>
      <c r="C100" t="s">
        <v>6</v>
      </c>
      <c r="D100" t="s">
        <v>14</v>
      </c>
      <c r="E100" s="2" t="s">
        <v>48</v>
      </c>
      <c r="F100" s="2" t="s">
        <v>41</v>
      </c>
      <c r="G100">
        <v>576400</v>
      </c>
    </row>
    <row r="101" spans="2:12" hidden="1" x14ac:dyDescent="0.25">
      <c r="B101">
        <v>2025</v>
      </c>
      <c r="C101" t="s">
        <v>6</v>
      </c>
      <c r="D101" t="s">
        <v>14</v>
      </c>
      <c r="E101" s="2" t="s">
        <v>48</v>
      </c>
      <c r="F101" t="s">
        <v>43</v>
      </c>
      <c r="G101">
        <v>530800</v>
      </c>
    </row>
    <row r="102" spans="2:12" hidden="1" x14ac:dyDescent="0.25">
      <c r="B102">
        <v>2025</v>
      </c>
      <c r="C102" t="s">
        <v>6</v>
      </c>
      <c r="D102" t="s">
        <v>14</v>
      </c>
      <c r="E102" t="s">
        <v>49</v>
      </c>
      <c r="F102" s="2" t="s">
        <v>36</v>
      </c>
      <c r="G102">
        <v>152200</v>
      </c>
    </row>
    <row r="103" spans="2:12" hidden="1" x14ac:dyDescent="0.25">
      <c r="B103">
        <v>2025</v>
      </c>
      <c r="C103" t="s">
        <v>6</v>
      </c>
      <c r="D103" t="s">
        <v>14</v>
      </c>
      <c r="E103" t="s">
        <v>49</v>
      </c>
      <c r="F103" s="2" t="s">
        <v>23</v>
      </c>
      <c r="G103">
        <v>138300</v>
      </c>
    </row>
    <row r="104" spans="2:12" ht="30" hidden="1" x14ac:dyDescent="0.25">
      <c r="B104">
        <v>2025</v>
      </c>
      <c r="C104" t="s">
        <v>6</v>
      </c>
      <c r="D104" t="s">
        <v>14</v>
      </c>
      <c r="E104" t="s">
        <v>49</v>
      </c>
      <c r="F104" s="2" t="s">
        <v>24</v>
      </c>
      <c r="G104">
        <v>182200</v>
      </c>
    </row>
    <row r="105" spans="2:12" hidden="1" x14ac:dyDescent="0.25">
      <c r="B105">
        <v>2025</v>
      </c>
      <c r="C105" t="s">
        <v>6</v>
      </c>
      <c r="D105" t="s">
        <v>14</v>
      </c>
      <c r="E105" t="s">
        <v>49</v>
      </c>
      <c r="F105" s="2" t="s">
        <v>34</v>
      </c>
      <c r="G105">
        <v>122200</v>
      </c>
      <c r="J105">
        <v>2023</v>
      </c>
      <c r="K105">
        <v>2024</v>
      </c>
      <c r="L105">
        <v>2025</v>
      </c>
    </row>
    <row r="106" spans="2:12" ht="30" hidden="1" x14ac:dyDescent="0.25">
      <c r="B106">
        <v>2025</v>
      </c>
      <c r="C106" t="s">
        <v>6</v>
      </c>
      <c r="D106" t="s">
        <v>14</v>
      </c>
      <c r="E106" t="s">
        <v>49</v>
      </c>
      <c r="F106" s="2" t="s">
        <v>25</v>
      </c>
      <c r="G106">
        <v>36900</v>
      </c>
      <c r="K106" s="5"/>
      <c r="L106" s="5"/>
    </row>
    <row r="107" spans="2:12" hidden="1" x14ac:dyDescent="0.25">
      <c r="B107">
        <v>2025</v>
      </c>
      <c r="C107" t="s">
        <v>6</v>
      </c>
      <c r="D107" t="s">
        <v>15</v>
      </c>
      <c r="E107" t="s">
        <v>15</v>
      </c>
      <c r="F107" s="2" t="s">
        <v>73</v>
      </c>
      <c r="G107">
        <v>5550000</v>
      </c>
      <c r="J107">
        <f>G8+G7+G6+G5+G4+G3</f>
        <v>133189400</v>
      </c>
      <c r="K107">
        <f>G9+G10+G11+G12+G14</f>
        <v>101026300</v>
      </c>
      <c r="L107">
        <f>G15+G16+G17+G18+G20</f>
        <v>105600700</v>
      </c>
    </row>
    <row r="108" spans="2:12" hidden="1" x14ac:dyDescent="0.25">
      <c r="B108">
        <v>2025</v>
      </c>
      <c r="C108" t="s">
        <v>6</v>
      </c>
      <c r="D108" t="s">
        <v>15</v>
      </c>
      <c r="E108" t="s">
        <v>15</v>
      </c>
      <c r="F108" t="s">
        <v>74</v>
      </c>
      <c r="G108">
        <v>679700</v>
      </c>
      <c r="J108">
        <f>G21+G22+G23+G24+G25+G28+G29+G31+G32+G33+G34+G35+G36+G37+G38+G39+G40+G41+G42+G43+G44+G45+G46+G47+G48+G49+G50+G51</f>
        <v>135101400</v>
      </c>
      <c r="K108">
        <f>G52+G53+G54+G55+G56+G57+G58+G59+G60+G61+G62+G63+G64+G65+G66+G67+G68+G69+G70+G71+G72+G73+G74+G75+G76+G77+G78+G79+G81+G80+G82</f>
        <v>101026300</v>
      </c>
      <c r="L108">
        <f>G83+G84+G85+G86+G87+G88+G89+G90+G91+G92+G93+G94+G95+G96+G97+G98+G99+G100+G101+G102+G103+G104+G105+G106+G107+G108+G109+G110+G111+G112+G113</f>
        <v>105600700</v>
      </c>
    </row>
    <row r="109" spans="2:12" hidden="1" x14ac:dyDescent="0.25">
      <c r="B109">
        <v>2025</v>
      </c>
      <c r="C109" t="s">
        <v>6</v>
      </c>
      <c r="D109" t="s">
        <v>15</v>
      </c>
      <c r="E109" t="s">
        <v>15</v>
      </c>
      <c r="F109" s="2" t="s">
        <v>75</v>
      </c>
      <c r="G109">
        <v>2200000</v>
      </c>
      <c r="J109">
        <f>J108-J107</f>
        <v>1912000</v>
      </c>
      <c r="K109">
        <f>K108-K107</f>
        <v>0</v>
      </c>
      <c r="L109">
        <f>L108-L107</f>
        <v>0</v>
      </c>
    </row>
    <row r="110" spans="2:12" hidden="1" x14ac:dyDescent="0.25">
      <c r="B110">
        <v>2025</v>
      </c>
      <c r="C110" t="s">
        <v>6</v>
      </c>
      <c r="D110" t="s">
        <v>16</v>
      </c>
      <c r="E110" s="2" t="s">
        <v>19</v>
      </c>
      <c r="F110" s="2"/>
      <c r="G110">
        <v>1508400</v>
      </c>
    </row>
    <row r="111" spans="2:12" hidden="1" x14ac:dyDescent="0.25">
      <c r="B111">
        <v>2025</v>
      </c>
      <c r="C111" t="s">
        <v>6</v>
      </c>
      <c r="D111" t="s">
        <v>16</v>
      </c>
      <c r="E111" s="2" t="s">
        <v>20</v>
      </c>
      <c r="F111" s="2"/>
      <c r="G111">
        <v>18429400</v>
      </c>
      <c r="J111">
        <f>J107+G117+G120</f>
        <v>134967500</v>
      </c>
    </row>
    <row r="112" spans="2:12" hidden="1" x14ac:dyDescent="0.25">
      <c r="B112">
        <v>2025</v>
      </c>
      <c r="C112" t="s">
        <v>6</v>
      </c>
      <c r="D112" t="s">
        <v>65</v>
      </c>
      <c r="E112" t="s">
        <v>50</v>
      </c>
      <c r="F112" s="2" t="s">
        <v>17</v>
      </c>
      <c r="G112">
        <v>500000</v>
      </c>
    </row>
    <row r="113" spans="2:7" hidden="1" x14ac:dyDescent="0.25">
      <c r="B113">
        <v>2025</v>
      </c>
      <c r="C113" t="s">
        <v>6</v>
      </c>
      <c r="D113" t="s">
        <v>64</v>
      </c>
      <c r="E113" t="s">
        <v>51</v>
      </c>
      <c r="F113" s="2" t="s">
        <v>18</v>
      </c>
      <c r="G113">
        <v>3230000</v>
      </c>
    </row>
    <row r="114" spans="2:7" x14ac:dyDescent="0.25">
      <c r="B114">
        <v>2023</v>
      </c>
      <c r="C114" t="s">
        <v>7</v>
      </c>
      <c r="D114" t="s">
        <v>7</v>
      </c>
      <c r="E114" s="2"/>
      <c r="F114" s="2"/>
      <c r="G114">
        <v>1912000</v>
      </c>
    </row>
    <row r="115" spans="2:7" hidden="1" x14ac:dyDescent="0.25">
      <c r="B115">
        <v>2024</v>
      </c>
      <c r="C115" t="s">
        <v>7</v>
      </c>
      <c r="D115" t="s">
        <v>7</v>
      </c>
      <c r="E115" s="2"/>
      <c r="F115" s="2"/>
      <c r="G115">
        <v>0</v>
      </c>
    </row>
    <row r="116" spans="2:7" hidden="1" x14ac:dyDescent="0.25">
      <c r="B116">
        <v>2025</v>
      </c>
      <c r="C116" t="s">
        <v>7</v>
      </c>
      <c r="D116" t="s">
        <v>7</v>
      </c>
      <c r="E116" s="2"/>
      <c r="F116" s="2"/>
      <c r="G116">
        <v>0</v>
      </c>
    </row>
    <row r="117" spans="2:7" x14ac:dyDescent="0.25">
      <c r="B117">
        <v>2023</v>
      </c>
      <c r="C117" t="s">
        <v>5</v>
      </c>
      <c r="E117" t="s">
        <v>9</v>
      </c>
      <c r="F117" s="2"/>
      <c r="G117">
        <v>321000</v>
      </c>
    </row>
    <row r="118" spans="2:7" hidden="1" x14ac:dyDescent="0.25">
      <c r="B118">
        <v>2024</v>
      </c>
      <c r="C118" t="s">
        <v>5</v>
      </c>
      <c r="E118" t="s">
        <v>9</v>
      </c>
      <c r="F118" s="2"/>
      <c r="G118">
        <v>321000</v>
      </c>
    </row>
    <row r="119" spans="2:7" hidden="1" x14ac:dyDescent="0.25">
      <c r="B119">
        <v>2025</v>
      </c>
      <c r="C119" t="s">
        <v>5</v>
      </c>
      <c r="E119" t="s">
        <v>9</v>
      </c>
      <c r="F119" s="2"/>
      <c r="G119">
        <v>321100</v>
      </c>
    </row>
    <row r="120" spans="2:7" x14ac:dyDescent="0.25">
      <c r="B120">
        <v>2023</v>
      </c>
      <c r="C120" t="s">
        <v>5</v>
      </c>
      <c r="E120" t="s">
        <v>8</v>
      </c>
      <c r="F120" s="2"/>
      <c r="G120">
        <v>1457100</v>
      </c>
    </row>
    <row r="121" spans="2:7" hidden="1" x14ac:dyDescent="0.25">
      <c r="B121">
        <v>2024</v>
      </c>
      <c r="C121" t="s">
        <v>5</v>
      </c>
      <c r="E121" t="s">
        <v>8</v>
      </c>
      <c r="F121" s="2"/>
      <c r="G121">
        <v>1600800</v>
      </c>
    </row>
    <row r="122" spans="2:7" hidden="1" x14ac:dyDescent="0.25">
      <c r="B122">
        <v>2025</v>
      </c>
      <c r="C122" t="s">
        <v>5</v>
      </c>
      <c r="E122" t="s">
        <v>8</v>
      </c>
      <c r="F122" s="2"/>
      <c r="G122">
        <v>1760200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/>
  <dimension ref="A2:L82"/>
  <sheetViews>
    <sheetView showGridLines="0" zoomScaleNormal="100" workbookViewId="0">
      <selection activeCell="M78" sqref="M78"/>
    </sheetView>
  </sheetViews>
  <sheetFormatPr defaultRowHeight="15" x14ac:dyDescent="0.25"/>
  <cols>
    <col min="3" max="3" width="9.42578125" customWidth="1"/>
    <col min="4" max="4" width="33.42578125" customWidth="1"/>
    <col min="5" max="5" width="43.85546875" customWidth="1"/>
    <col min="6" max="6" width="51.7109375" customWidth="1"/>
    <col min="7" max="7" width="17.85546875" customWidth="1"/>
    <col min="9" max="9" width="13.28515625" customWidth="1"/>
    <col min="10" max="10" width="12.85546875" customWidth="1"/>
    <col min="11" max="11" width="16.28515625" style="58" customWidth="1"/>
    <col min="12" max="12" width="12.42578125" style="58" bestFit="1" customWidth="1"/>
  </cols>
  <sheetData>
    <row r="2" spans="2:7" x14ac:dyDescent="0.25">
      <c r="B2" s="1" t="s">
        <v>94</v>
      </c>
      <c r="C2" s="1" t="s">
        <v>1</v>
      </c>
      <c r="D2" s="1" t="s">
        <v>2</v>
      </c>
      <c r="E2" s="1" t="s">
        <v>3</v>
      </c>
      <c r="F2" s="1" t="s">
        <v>21</v>
      </c>
      <c r="G2" s="1" t="s">
        <v>4</v>
      </c>
    </row>
    <row r="3" spans="2:7" hidden="1" x14ac:dyDescent="0.25">
      <c r="B3" t="s">
        <v>101</v>
      </c>
      <c r="C3" t="s">
        <v>5</v>
      </c>
      <c r="D3" t="s">
        <v>8</v>
      </c>
      <c r="E3" s="2" t="s">
        <v>10</v>
      </c>
      <c r="F3" s="2"/>
      <c r="G3">
        <v>1457100</v>
      </c>
    </row>
    <row r="4" spans="2:7" hidden="1" x14ac:dyDescent="0.25">
      <c r="B4" t="s">
        <v>101</v>
      </c>
      <c r="C4" t="s">
        <v>5</v>
      </c>
      <c r="D4" t="s">
        <v>9</v>
      </c>
      <c r="E4" s="2" t="s">
        <v>11</v>
      </c>
      <c r="F4" s="2"/>
      <c r="G4">
        <v>301000</v>
      </c>
    </row>
    <row r="5" spans="2:7" hidden="1" x14ac:dyDescent="0.25">
      <c r="B5" t="s">
        <v>101</v>
      </c>
      <c r="C5" t="s">
        <v>5</v>
      </c>
      <c r="D5" t="s">
        <v>9</v>
      </c>
      <c r="E5" s="2" t="s">
        <v>59</v>
      </c>
      <c r="F5" s="2"/>
      <c r="G5">
        <v>20000</v>
      </c>
    </row>
    <row r="6" spans="2:7" hidden="1" x14ac:dyDescent="0.25">
      <c r="B6" t="s">
        <v>101</v>
      </c>
      <c r="C6" t="s">
        <v>5</v>
      </c>
      <c r="D6" t="s">
        <v>12</v>
      </c>
      <c r="E6" s="2" t="s">
        <v>55</v>
      </c>
      <c r="F6" s="2"/>
      <c r="G6">
        <v>74063900</v>
      </c>
    </row>
    <row r="7" spans="2:7" hidden="1" x14ac:dyDescent="0.25">
      <c r="B7" t="s">
        <v>101</v>
      </c>
      <c r="C7" t="s">
        <v>5</v>
      </c>
      <c r="D7" t="s">
        <v>12</v>
      </c>
      <c r="E7" s="2" t="s">
        <v>56</v>
      </c>
      <c r="F7" s="2"/>
      <c r="G7">
        <v>36820800</v>
      </c>
    </row>
    <row r="8" spans="2:7" hidden="1" x14ac:dyDescent="0.25">
      <c r="B8" t="s">
        <v>101</v>
      </c>
      <c r="C8" t="s">
        <v>5</v>
      </c>
      <c r="D8" t="s">
        <v>12</v>
      </c>
      <c r="E8" s="2" t="s">
        <v>57</v>
      </c>
      <c r="F8" s="2"/>
      <c r="G8">
        <v>20526600</v>
      </c>
    </row>
    <row r="9" spans="2:7" hidden="1" x14ac:dyDescent="0.25">
      <c r="B9" t="s">
        <v>101</v>
      </c>
      <c r="C9" t="s">
        <v>6</v>
      </c>
      <c r="D9" t="s">
        <v>67</v>
      </c>
      <c r="E9" s="2" t="s">
        <v>83</v>
      </c>
      <c r="F9" s="2"/>
      <c r="G9">
        <v>1772300</v>
      </c>
    </row>
    <row r="10" spans="2:7" hidden="1" x14ac:dyDescent="0.25">
      <c r="B10" t="s">
        <v>101</v>
      </c>
      <c r="C10" t="s">
        <v>6</v>
      </c>
      <c r="D10" t="s">
        <v>67</v>
      </c>
      <c r="E10" s="2" t="s">
        <v>35</v>
      </c>
      <c r="F10" s="2"/>
      <c r="G10">
        <v>2611800</v>
      </c>
    </row>
    <row r="11" spans="2:7" hidden="1" x14ac:dyDescent="0.25">
      <c r="B11" t="s">
        <v>101</v>
      </c>
      <c r="C11" t="s">
        <v>6</v>
      </c>
      <c r="D11" t="s">
        <v>67</v>
      </c>
      <c r="E11" s="2" t="s">
        <v>69</v>
      </c>
      <c r="F11" s="2"/>
      <c r="G11">
        <v>27630000</v>
      </c>
    </row>
    <row r="12" spans="2:7" hidden="1" x14ac:dyDescent="0.25">
      <c r="B12" t="s">
        <v>101</v>
      </c>
      <c r="C12" t="s">
        <v>6</v>
      </c>
      <c r="D12" t="s">
        <v>67</v>
      </c>
      <c r="E12" s="2" t="s">
        <v>71</v>
      </c>
      <c r="F12" s="2"/>
      <c r="G12">
        <v>50000</v>
      </c>
    </row>
    <row r="13" spans="2:7" hidden="1" x14ac:dyDescent="0.25">
      <c r="B13" t="s">
        <v>101</v>
      </c>
      <c r="C13" t="s">
        <v>6</v>
      </c>
      <c r="D13" t="s">
        <v>67</v>
      </c>
      <c r="E13" s="2" t="s">
        <v>70</v>
      </c>
      <c r="F13" s="2"/>
      <c r="G13">
        <v>146800</v>
      </c>
    </row>
    <row r="14" spans="2:7" hidden="1" x14ac:dyDescent="0.25">
      <c r="B14" t="s">
        <v>101</v>
      </c>
      <c r="C14" t="s">
        <v>6</v>
      </c>
      <c r="D14" t="s">
        <v>67</v>
      </c>
      <c r="E14" s="2" t="s">
        <v>70</v>
      </c>
      <c r="F14" s="2" t="s">
        <v>32</v>
      </c>
      <c r="G14">
        <v>0</v>
      </c>
    </row>
    <row r="15" spans="2:7" hidden="1" x14ac:dyDescent="0.25">
      <c r="B15" t="s">
        <v>101</v>
      </c>
      <c r="C15" t="s">
        <v>6</v>
      </c>
      <c r="D15" t="s">
        <v>67</v>
      </c>
      <c r="E15" s="2" t="s">
        <v>70</v>
      </c>
      <c r="F15" s="2" t="s">
        <v>30</v>
      </c>
      <c r="G15">
        <v>0</v>
      </c>
    </row>
    <row r="16" spans="2:7" ht="31.5" hidden="1" customHeight="1" x14ac:dyDescent="0.25">
      <c r="B16" t="s">
        <v>101</v>
      </c>
      <c r="C16" t="s">
        <v>6</v>
      </c>
      <c r="D16" s="2" t="s">
        <v>66</v>
      </c>
      <c r="E16" s="2" t="s">
        <v>44</v>
      </c>
      <c r="F16" s="2" t="s">
        <v>42</v>
      </c>
      <c r="G16">
        <v>89300</v>
      </c>
    </row>
    <row r="17" spans="2:7" ht="29.25" hidden="1" customHeight="1" x14ac:dyDescent="0.25">
      <c r="B17" t="s">
        <v>101</v>
      </c>
      <c r="C17" t="s">
        <v>6</v>
      </c>
      <c r="D17" t="s">
        <v>61</v>
      </c>
      <c r="E17" s="2" t="s">
        <v>45</v>
      </c>
      <c r="F17" s="2" t="s">
        <v>33</v>
      </c>
      <c r="G17">
        <v>420000</v>
      </c>
    </row>
    <row r="18" spans="2:7" hidden="1" x14ac:dyDescent="0.25">
      <c r="B18" t="s">
        <v>101</v>
      </c>
      <c r="C18" t="s">
        <v>6</v>
      </c>
      <c r="D18" t="s">
        <v>61</v>
      </c>
      <c r="E18" s="2" t="s">
        <v>52</v>
      </c>
      <c r="F18" s="2" t="s">
        <v>31</v>
      </c>
      <c r="G18">
        <v>0</v>
      </c>
    </row>
    <row r="19" spans="2:7" hidden="1" x14ac:dyDescent="0.25">
      <c r="B19" t="s">
        <v>101</v>
      </c>
      <c r="C19" t="s">
        <v>6</v>
      </c>
      <c r="D19" t="s">
        <v>62</v>
      </c>
      <c r="E19" s="2" t="s">
        <v>46</v>
      </c>
      <c r="F19" s="2" t="s">
        <v>79</v>
      </c>
      <c r="G19">
        <v>4411400</v>
      </c>
    </row>
    <row r="20" spans="2:7" hidden="1" x14ac:dyDescent="0.25">
      <c r="B20" t="s">
        <v>101</v>
      </c>
      <c r="C20" t="s">
        <v>6</v>
      </c>
      <c r="D20" t="s">
        <v>62</v>
      </c>
      <c r="E20" s="2" t="s">
        <v>46</v>
      </c>
      <c r="F20" s="2" t="s">
        <v>27</v>
      </c>
      <c r="G20">
        <v>700000</v>
      </c>
    </row>
    <row r="21" spans="2:7" hidden="1" x14ac:dyDescent="0.25">
      <c r="B21" t="s">
        <v>101</v>
      </c>
      <c r="C21" t="s">
        <v>6</v>
      </c>
      <c r="D21" t="s">
        <v>62</v>
      </c>
      <c r="E21" s="2" t="s">
        <v>46</v>
      </c>
      <c r="F21" s="2" t="s">
        <v>28</v>
      </c>
      <c r="G21">
        <v>8000000</v>
      </c>
    </row>
    <row r="22" spans="2:7" hidden="1" x14ac:dyDescent="0.25">
      <c r="B22" t="s">
        <v>101</v>
      </c>
      <c r="C22" t="s">
        <v>6</v>
      </c>
      <c r="D22" t="s">
        <v>62</v>
      </c>
      <c r="E22" s="2" t="s">
        <v>46</v>
      </c>
      <c r="F22" s="2" t="s">
        <v>29</v>
      </c>
      <c r="G22">
        <v>2350000</v>
      </c>
    </row>
    <row r="23" spans="2:7" hidden="1" x14ac:dyDescent="0.25">
      <c r="B23" t="s">
        <v>101</v>
      </c>
      <c r="C23" t="s">
        <v>6</v>
      </c>
      <c r="D23" t="s">
        <v>62</v>
      </c>
      <c r="E23" s="2" t="s">
        <v>46</v>
      </c>
      <c r="F23" s="2" t="s">
        <v>72</v>
      </c>
      <c r="G23">
        <v>58055700</v>
      </c>
    </row>
    <row r="24" spans="2:7" ht="30" hidden="1" x14ac:dyDescent="0.25">
      <c r="B24" t="s">
        <v>101</v>
      </c>
      <c r="C24" t="s">
        <v>6</v>
      </c>
      <c r="D24" t="s">
        <v>63</v>
      </c>
      <c r="E24" s="2" t="s">
        <v>13</v>
      </c>
      <c r="F24" s="2" t="s">
        <v>26</v>
      </c>
      <c r="G24">
        <v>30000</v>
      </c>
    </row>
    <row r="25" spans="2:7" ht="30" hidden="1" x14ac:dyDescent="0.25">
      <c r="B25" t="s">
        <v>101</v>
      </c>
      <c r="C25" t="s">
        <v>6</v>
      </c>
      <c r="D25" t="s">
        <v>14</v>
      </c>
      <c r="E25" s="2" t="s">
        <v>47</v>
      </c>
      <c r="F25" s="2" t="s">
        <v>22</v>
      </c>
      <c r="G25">
        <v>100000</v>
      </c>
    </row>
    <row r="26" spans="2:7" hidden="1" x14ac:dyDescent="0.25">
      <c r="B26" t="s">
        <v>101</v>
      </c>
      <c r="C26" t="s">
        <v>6</v>
      </c>
      <c r="D26" t="s">
        <v>14</v>
      </c>
      <c r="E26" s="2" t="s">
        <v>48</v>
      </c>
      <c r="F26" s="2" t="s">
        <v>41</v>
      </c>
      <c r="G26">
        <v>400000</v>
      </c>
    </row>
    <row r="27" spans="2:7" hidden="1" x14ac:dyDescent="0.25">
      <c r="B27" t="s">
        <v>101</v>
      </c>
      <c r="C27" t="s">
        <v>6</v>
      </c>
      <c r="D27" t="s">
        <v>14</v>
      </c>
      <c r="E27" t="s">
        <v>48</v>
      </c>
      <c r="F27" t="s">
        <v>43</v>
      </c>
      <c r="G27">
        <v>502400</v>
      </c>
    </row>
    <row r="28" spans="2:7" hidden="1" x14ac:dyDescent="0.25">
      <c r="B28" t="s">
        <v>101</v>
      </c>
      <c r="C28" t="s">
        <v>6</v>
      </c>
      <c r="D28" t="s">
        <v>14</v>
      </c>
      <c r="E28" t="s">
        <v>49</v>
      </c>
      <c r="F28" s="2" t="s">
        <v>36</v>
      </c>
      <c r="G28">
        <v>150000</v>
      </c>
    </row>
    <row r="29" spans="2:7" hidden="1" x14ac:dyDescent="0.25">
      <c r="B29" t="s">
        <v>101</v>
      </c>
      <c r="C29" t="s">
        <v>6</v>
      </c>
      <c r="D29" t="s">
        <v>14</v>
      </c>
      <c r="E29" t="s">
        <v>49</v>
      </c>
      <c r="F29" s="2" t="s">
        <v>23</v>
      </c>
      <c r="G29">
        <v>126000</v>
      </c>
    </row>
    <row r="30" spans="2:7" ht="30" hidden="1" x14ac:dyDescent="0.25">
      <c r="B30" t="s">
        <v>101</v>
      </c>
      <c r="C30" t="s">
        <v>6</v>
      </c>
      <c r="D30" t="s">
        <v>14</v>
      </c>
      <c r="E30" t="s">
        <v>49</v>
      </c>
      <c r="F30" s="2" t="s">
        <v>24</v>
      </c>
      <c r="G30">
        <v>100000</v>
      </c>
    </row>
    <row r="31" spans="2:7" hidden="1" x14ac:dyDescent="0.25">
      <c r="B31" t="s">
        <v>101</v>
      </c>
      <c r="C31" t="s">
        <v>6</v>
      </c>
      <c r="D31" t="s">
        <v>14</v>
      </c>
      <c r="E31" t="s">
        <v>49</v>
      </c>
      <c r="F31" s="2" t="s">
        <v>34</v>
      </c>
      <c r="G31">
        <v>136300</v>
      </c>
    </row>
    <row r="32" spans="2:7" ht="30" hidden="1" x14ac:dyDescent="0.25">
      <c r="B32" t="s">
        <v>101</v>
      </c>
      <c r="C32" t="s">
        <v>6</v>
      </c>
      <c r="D32" t="s">
        <v>14</v>
      </c>
      <c r="E32" t="s">
        <v>49</v>
      </c>
      <c r="F32" s="2" t="s">
        <v>25</v>
      </c>
      <c r="G32">
        <v>33600</v>
      </c>
    </row>
    <row r="33" spans="1:9" ht="18" hidden="1" customHeight="1" x14ac:dyDescent="0.25">
      <c r="B33" t="s">
        <v>101</v>
      </c>
      <c r="C33" t="s">
        <v>6</v>
      </c>
      <c r="D33" t="s">
        <v>15</v>
      </c>
      <c r="E33" t="s">
        <v>15</v>
      </c>
      <c r="F33" s="2" t="s">
        <v>73</v>
      </c>
      <c r="G33">
        <v>3064800</v>
      </c>
    </row>
    <row r="34" spans="1:9" ht="16.5" hidden="1" customHeight="1" x14ac:dyDescent="0.25">
      <c r="B34" t="s">
        <v>101</v>
      </c>
      <c r="C34" t="s">
        <v>6</v>
      </c>
      <c r="D34" t="s">
        <v>15</v>
      </c>
      <c r="E34" t="s">
        <v>15</v>
      </c>
      <c r="F34" t="s">
        <v>74</v>
      </c>
      <c r="G34">
        <v>600000</v>
      </c>
    </row>
    <row r="35" spans="1:9" hidden="1" x14ac:dyDescent="0.25">
      <c r="B35" t="s">
        <v>101</v>
      </c>
      <c r="C35" t="s">
        <v>6</v>
      </c>
      <c r="D35" t="s">
        <v>15</v>
      </c>
      <c r="E35" t="s">
        <v>15</v>
      </c>
      <c r="F35" s="2" t="s">
        <v>75</v>
      </c>
      <c r="G35">
        <v>2000000</v>
      </c>
    </row>
    <row r="36" spans="1:9" hidden="1" x14ac:dyDescent="0.25">
      <c r="B36" t="s">
        <v>101</v>
      </c>
      <c r="C36" t="s">
        <v>6</v>
      </c>
      <c r="D36" t="s">
        <v>16</v>
      </c>
      <c r="E36" s="2" t="s">
        <v>19</v>
      </c>
      <c r="F36" s="2"/>
      <c r="G36">
        <v>1375500</v>
      </c>
    </row>
    <row r="37" spans="1:9" hidden="1" x14ac:dyDescent="0.25">
      <c r="B37" t="s">
        <v>101</v>
      </c>
      <c r="C37" t="s">
        <v>6</v>
      </c>
      <c r="D37" t="s">
        <v>16</v>
      </c>
      <c r="E37" s="2" t="s">
        <v>20</v>
      </c>
      <c r="F37" s="2"/>
      <c r="G37">
        <v>16805500</v>
      </c>
    </row>
    <row r="38" spans="1:9" hidden="1" x14ac:dyDescent="0.25">
      <c r="B38" t="s">
        <v>101</v>
      </c>
      <c r="C38" t="s">
        <v>6</v>
      </c>
      <c r="D38" t="s">
        <v>65</v>
      </c>
      <c r="E38" t="s">
        <v>50</v>
      </c>
      <c r="F38" s="2" t="s">
        <v>17</v>
      </c>
      <c r="G38">
        <v>500000</v>
      </c>
    </row>
    <row r="39" spans="1:9" hidden="1" x14ac:dyDescent="0.25">
      <c r="B39" t="s">
        <v>101</v>
      </c>
      <c r="C39" t="s">
        <v>6</v>
      </c>
      <c r="D39" t="s">
        <v>64</v>
      </c>
      <c r="E39" t="s">
        <v>51</v>
      </c>
      <c r="F39" s="2" t="s">
        <v>18</v>
      </c>
      <c r="G39">
        <v>2940000</v>
      </c>
    </row>
    <row r="40" spans="1:9" hidden="1" x14ac:dyDescent="0.25">
      <c r="B40" t="s">
        <v>101</v>
      </c>
      <c r="C40" t="s">
        <v>7</v>
      </c>
      <c r="D40" t="s">
        <v>7</v>
      </c>
      <c r="E40" s="2"/>
      <c r="F40" s="2"/>
      <c r="G40">
        <v>-1912000</v>
      </c>
    </row>
    <row r="41" spans="1:9" hidden="1" x14ac:dyDescent="0.25">
      <c r="B41" t="s">
        <v>101</v>
      </c>
      <c r="C41" t="s">
        <v>5</v>
      </c>
      <c r="E41" t="s">
        <v>9</v>
      </c>
      <c r="F41" s="2"/>
      <c r="G41">
        <v>321000</v>
      </c>
    </row>
    <row r="42" spans="1:9" ht="15.75" hidden="1" thickBot="1" x14ac:dyDescent="0.3">
      <c r="A42" s="30"/>
      <c r="B42" t="s">
        <v>101</v>
      </c>
      <c r="C42" t="s">
        <v>5</v>
      </c>
      <c r="E42" t="s">
        <v>8</v>
      </c>
      <c r="F42" s="2"/>
      <c r="G42">
        <v>1457100</v>
      </c>
      <c r="I42" s="32" t="s">
        <v>95</v>
      </c>
    </row>
    <row r="43" spans="1:9" x14ac:dyDescent="0.25">
      <c r="B43" t="s">
        <v>102</v>
      </c>
      <c r="C43" t="s">
        <v>5</v>
      </c>
      <c r="D43" t="s">
        <v>8</v>
      </c>
      <c r="E43" s="2" t="s">
        <v>10</v>
      </c>
      <c r="F43" s="2"/>
      <c r="G43">
        <v>591200</v>
      </c>
      <c r="I43" s="31">
        <f t="shared" ref="I43:I82" si="0">G3</f>
        <v>1457100</v>
      </c>
    </row>
    <row r="44" spans="1:9" x14ac:dyDescent="0.25">
      <c r="B44" t="s">
        <v>102</v>
      </c>
      <c r="C44" t="s">
        <v>5</v>
      </c>
      <c r="D44" t="s">
        <v>9</v>
      </c>
      <c r="E44" s="2" t="s">
        <v>11</v>
      </c>
      <c r="F44" s="2"/>
      <c r="G44">
        <v>603700</v>
      </c>
      <c r="I44" s="31">
        <f t="shared" si="0"/>
        <v>301000</v>
      </c>
    </row>
    <row r="45" spans="1:9" x14ac:dyDescent="0.25">
      <c r="B45" t="s">
        <v>102</v>
      </c>
      <c r="C45" t="s">
        <v>5</v>
      </c>
      <c r="D45" t="s">
        <v>9</v>
      </c>
      <c r="E45" s="2" t="s">
        <v>59</v>
      </c>
      <c r="F45" s="2"/>
      <c r="G45">
        <v>10000</v>
      </c>
      <c r="I45" s="31">
        <f t="shared" si="0"/>
        <v>20000</v>
      </c>
    </row>
    <row r="46" spans="1:9" x14ac:dyDescent="0.25">
      <c r="B46" t="s">
        <v>102</v>
      </c>
      <c r="C46" t="s">
        <v>5</v>
      </c>
      <c r="D46" t="s">
        <v>12</v>
      </c>
      <c r="E46" s="2" t="s">
        <v>55</v>
      </c>
      <c r="F46" s="2"/>
      <c r="G46">
        <v>37032000</v>
      </c>
      <c r="I46" s="31">
        <f t="shared" si="0"/>
        <v>74063900</v>
      </c>
    </row>
    <row r="47" spans="1:9" x14ac:dyDescent="0.25">
      <c r="B47" t="s">
        <v>102</v>
      </c>
      <c r="C47" t="s">
        <v>5</v>
      </c>
      <c r="D47" t="s">
        <v>12</v>
      </c>
      <c r="E47" s="2" t="s">
        <v>56</v>
      </c>
      <c r="F47" s="2"/>
      <c r="G47">
        <v>0</v>
      </c>
      <c r="I47" s="31">
        <f t="shared" si="0"/>
        <v>36820800</v>
      </c>
    </row>
    <row r="48" spans="1:9" x14ac:dyDescent="0.25">
      <c r="B48" t="s">
        <v>102</v>
      </c>
      <c r="C48" t="s">
        <v>5</v>
      </c>
      <c r="D48" t="s">
        <v>12</v>
      </c>
      <c r="E48" s="2" t="s">
        <v>57</v>
      </c>
      <c r="F48" s="2"/>
      <c r="G48">
        <v>8972000</v>
      </c>
      <c r="I48" s="31">
        <f t="shared" si="0"/>
        <v>20526600</v>
      </c>
    </row>
    <row r="49" spans="2:12" x14ac:dyDescent="0.25">
      <c r="B49" t="s">
        <v>102</v>
      </c>
      <c r="C49" t="s">
        <v>6</v>
      </c>
      <c r="D49" t="s">
        <v>67</v>
      </c>
      <c r="E49" s="2" t="s">
        <v>83</v>
      </c>
      <c r="F49" s="2"/>
      <c r="G49">
        <v>0</v>
      </c>
      <c r="I49" s="31">
        <f t="shared" si="0"/>
        <v>1772300</v>
      </c>
    </row>
    <row r="50" spans="2:12" x14ac:dyDescent="0.25">
      <c r="B50" t="s">
        <v>102</v>
      </c>
      <c r="C50" t="s">
        <v>6</v>
      </c>
      <c r="D50" t="s">
        <v>67</v>
      </c>
      <c r="E50" s="2" t="s">
        <v>35</v>
      </c>
      <c r="F50" s="2"/>
      <c r="G50">
        <v>706400</v>
      </c>
      <c r="I50" s="31">
        <f t="shared" si="0"/>
        <v>2611800</v>
      </c>
    </row>
    <row r="51" spans="2:12" x14ac:dyDescent="0.25">
      <c r="B51" t="s">
        <v>102</v>
      </c>
      <c r="C51" t="s">
        <v>6</v>
      </c>
      <c r="D51" t="s">
        <v>67</v>
      </c>
      <c r="E51" s="2" t="s">
        <v>69</v>
      </c>
      <c r="F51" s="2"/>
      <c r="G51">
        <v>10233900</v>
      </c>
      <c r="I51" s="31">
        <f t="shared" si="0"/>
        <v>27630000</v>
      </c>
    </row>
    <row r="52" spans="2:12" x14ac:dyDescent="0.25">
      <c r="B52" t="s">
        <v>102</v>
      </c>
      <c r="C52" t="s">
        <v>6</v>
      </c>
      <c r="D52" t="s">
        <v>67</v>
      </c>
      <c r="E52" s="2" t="s">
        <v>71</v>
      </c>
      <c r="F52" s="2"/>
      <c r="G52">
        <v>0</v>
      </c>
      <c r="I52" s="31">
        <f t="shared" si="0"/>
        <v>50000</v>
      </c>
    </row>
    <row r="53" spans="2:12" x14ac:dyDescent="0.25">
      <c r="B53" t="s">
        <v>102</v>
      </c>
      <c r="C53" t="s">
        <v>6</v>
      </c>
      <c r="D53" t="s">
        <v>67</v>
      </c>
      <c r="E53" s="2" t="s">
        <v>70</v>
      </c>
      <c r="F53" s="2"/>
      <c r="G53">
        <v>81000</v>
      </c>
      <c r="I53" s="31">
        <f t="shared" si="0"/>
        <v>146800</v>
      </c>
    </row>
    <row r="54" spans="2:12" x14ac:dyDescent="0.25">
      <c r="B54" t="s">
        <v>102</v>
      </c>
      <c r="C54" t="s">
        <v>6</v>
      </c>
      <c r="D54" t="s">
        <v>67</v>
      </c>
      <c r="E54" s="2" t="s">
        <v>70</v>
      </c>
      <c r="F54" s="2" t="s">
        <v>32</v>
      </c>
      <c r="G54">
        <v>0</v>
      </c>
      <c r="I54" s="31">
        <f t="shared" si="0"/>
        <v>0</v>
      </c>
    </row>
    <row r="55" spans="2:12" x14ac:dyDescent="0.25">
      <c r="B55" t="s">
        <v>102</v>
      </c>
      <c r="C55" t="s">
        <v>6</v>
      </c>
      <c r="D55" t="s">
        <v>67</v>
      </c>
      <c r="E55" s="2" t="s">
        <v>70</v>
      </c>
      <c r="F55" s="2" t="s">
        <v>30</v>
      </c>
      <c r="G55">
        <v>0</v>
      </c>
      <c r="I55" s="31">
        <f t="shared" si="0"/>
        <v>0</v>
      </c>
    </row>
    <row r="56" spans="2:12" x14ac:dyDescent="0.25">
      <c r="B56" t="s">
        <v>102</v>
      </c>
      <c r="C56" t="s">
        <v>6</v>
      </c>
      <c r="D56" s="2" t="s">
        <v>66</v>
      </c>
      <c r="E56" s="2" t="s">
        <v>44</v>
      </c>
      <c r="F56" s="2" t="s">
        <v>42</v>
      </c>
      <c r="G56">
        <v>54500</v>
      </c>
      <c r="I56" s="31">
        <f t="shared" si="0"/>
        <v>89300</v>
      </c>
    </row>
    <row r="57" spans="2:12" ht="30" x14ac:dyDescent="0.25">
      <c r="B57" t="s">
        <v>102</v>
      </c>
      <c r="C57" t="s">
        <v>6</v>
      </c>
      <c r="D57" t="s">
        <v>61</v>
      </c>
      <c r="E57" s="2" t="s">
        <v>45</v>
      </c>
      <c r="F57" s="2" t="s">
        <v>33</v>
      </c>
      <c r="G57">
        <v>0</v>
      </c>
      <c r="I57" s="31">
        <f t="shared" si="0"/>
        <v>420000</v>
      </c>
    </row>
    <row r="58" spans="2:12" x14ac:dyDescent="0.25">
      <c r="B58" t="s">
        <v>102</v>
      </c>
      <c r="C58" t="s">
        <v>6</v>
      </c>
      <c r="D58" t="s">
        <v>61</v>
      </c>
      <c r="E58" s="2" t="s">
        <v>52</v>
      </c>
      <c r="F58" s="2" t="s">
        <v>31</v>
      </c>
      <c r="G58">
        <v>0</v>
      </c>
      <c r="I58" s="31">
        <f t="shared" si="0"/>
        <v>0</v>
      </c>
    </row>
    <row r="59" spans="2:12" x14ac:dyDescent="0.25">
      <c r="B59" t="s">
        <v>102</v>
      </c>
      <c r="C59" t="s">
        <v>6</v>
      </c>
      <c r="D59" t="s">
        <v>62</v>
      </c>
      <c r="E59" s="2" t="s">
        <v>46</v>
      </c>
      <c r="F59" s="2" t="s">
        <v>79</v>
      </c>
      <c r="G59">
        <v>2071100</v>
      </c>
      <c r="I59" s="31">
        <f t="shared" si="0"/>
        <v>4411400</v>
      </c>
    </row>
    <row r="60" spans="2:12" x14ac:dyDescent="0.25">
      <c r="B60" t="s">
        <v>102</v>
      </c>
      <c r="C60" t="s">
        <v>6</v>
      </c>
      <c r="D60" t="s">
        <v>62</v>
      </c>
      <c r="E60" s="2" t="s">
        <v>46</v>
      </c>
      <c r="F60" s="2" t="s">
        <v>27</v>
      </c>
      <c r="G60">
        <v>199800</v>
      </c>
      <c r="I60" s="31">
        <f t="shared" si="0"/>
        <v>700000</v>
      </c>
    </row>
    <row r="61" spans="2:12" x14ac:dyDescent="0.25">
      <c r="B61" t="s">
        <v>102</v>
      </c>
      <c r="C61" t="s">
        <v>6</v>
      </c>
      <c r="D61" t="s">
        <v>62</v>
      </c>
      <c r="E61" s="2" t="s">
        <v>46</v>
      </c>
      <c r="F61" s="2" t="s">
        <v>28</v>
      </c>
      <c r="G61">
        <v>3276900</v>
      </c>
      <c r="I61" s="31">
        <f t="shared" si="0"/>
        <v>8000000</v>
      </c>
    </row>
    <row r="62" spans="2:12" x14ac:dyDescent="0.25">
      <c r="B62" t="s">
        <v>102</v>
      </c>
      <c r="C62" t="s">
        <v>6</v>
      </c>
      <c r="D62" t="s">
        <v>62</v>
      </c>
      <c r="E62" s="2" t="s">
        <v>46</v>
      </c>
      <c r="F62" s="2" t="s">
        <v>29</v>
      </c>
      <c r="G62">
        <v>885100</v>
      </c>
      <c r="I62" s="31">
        <f t="shared" si="0"/>
        <v>2350000</v>
      </c>
    </row>
    <row r="63" spans="2:12" x14ac:dyDescent="0.25">
      <c r="B63" t="s">
        <v>102</v>
      </c>
      <c r="C63" t="s">
        <v>6</v>
      </c>
      <c r="D63" t="s">
        <v>62</v>
      </c>
      <c r="E63" s="2" t="s">
        <v>46</v>
      </c>
      <c r="F63" s="2" t="s">
        <v>72</v>
      </c>
      <c r="G63">
        <v>0</v>
      </c>
      <c r="I63" s="31">
        <f t="shared" si="0"/>
        <v>58055700</v>
      </c>
      <c r="J63" s="33" t="s">
        <v>96</v>
      </c>
      <c r="K63" s="59">
        <f>G43+G46+G48</f>
        <v>46595200</v>
      </c>
      <c r="L63" s="58">
        <v>47208900</v>
      </c>
    </row>
    <row r="64" spans="2:12" ht="30" x14ac:dyDescent="0.25">
      <c r="B64" t="s">
        <v>102</v>
      </c>
      <c r="C64" t="s">
        <v>6</v>
      </c>
      <c r="D64" t="s">
        <v>63</v>
      </c>
      <c r="E64" s="2" t="s">
        <v>13</v>
      </c>
      <c r="F64" s="2" t="s">
        <v>26</v>
      </c>
      <c r="G64">
        <v>8800</v>
      </c>
      <c r="I64" s="31">
        <f t="shared" si="0"/>
        <v>30000</v>
      </c>
      <c r="J64" s="33" t="s">
        <v>97</v>
      </c>
      <c r="K64" s="59">
        <f>G50+G51+G53+G56+G59+G61+G65+G73+G76+G77+G78+G79</f>
        <v>27560200</v>
      </c>
      <c r="L64" s="58">
        <v>30925600</v>
      </c>
    </row>
    <row r="65" spans="2:9" ht="30" x14ac:dyDescent="0.25">
      <c r="B65" t="s">
        <v>102</v>
      </c>
      <c r="C65" t="s">
        <v>6</v>
      </c>
      <c r="D65" t="s">
        <v>14</v>
      </c>
      <c r="E65" s="2" t="s">
        <v>47</v>
      </c>
      <c r="F65" s="2" t="s">
        <v>22</v>
      </c>
      <c r="G65">
        <v>9800</v>
      </c>
      <c r="I65" s="31">
        <f t="shared" si="0"/>
        <v>100000</v>
      </c>
    </row>
    <row r="66" spans="2:9" x14ac:dyDescent="0.25">
      <c r="B66" t="s">
        <v>102</v>
      </c>
      <c r="C66" t="s">
        <v>6</v>
      </c>
      <c r="D66" t="s">
        <v>14</v>
      </c>
      <c r="E66" s="2" t="s">
        <v>48</v>
      </c>
      <c r="F66" s="2" t="s">
        <v>41</v>
      </c>
      <c r="G66">
        <v>205000</v>
      </c>
      <c r="I66" s="31">
        <f t="shared" si="0"/>
        <v>400000</v>
      </c>
    </row>
    <row r="67" spans="2:9" x14ac:dyDescent="0.25">
      <c r="B67" t="s">
        <v>102</v>
      </c>
      <c r="C67" t="s">
        <v>6</v>
      </c>
      <c r="D67" t="s">
        <v>14</v>
      </c>
      <c r="E67" t="s">
        <v>48</v>
      </c>
      <c r="F67" t="s">
        <v>43</v>
      </c>
      <c r="G67">
        <v>150500</v>
      </c>
      <c r="I67" s="31">
        <f t="shared" si="0"/>
        <v>502400</v>
      </c>
    </row>
    <row r="68" spans="2:9" x14ac:dyDescent="0.25">
      <c r="B68" t="s">
        <v>102</v>
      </c>
      <c r="C68" t="s">
        <v>6</v>
      </c>
      <c r="D68" t="s">
        <v>14</v>
      </c>
      <c r="E68" t="s">
        <v>49</v>
      </c>
      <c r="F68" s="2" t="s">
        <v>36</v>
      </c>
      <c r="G68">
        <v>0</v>
      </c>
      <c r="I68" s="31">
        <f t="shared" si="0"/>
        <v>150000</v>
      </c>
    </row>
    <row r="69" spans="2:9" x14ac:dyDescent="0.25">
      <c r="B69" t="s">
        <v>102</v>
      </c>
      <c r="C69" t="s">
        <v>6</v>
      </c>
      <c r="D69" t="s">
        <v>14</v>
      </c>
      <c r="E69" t="s">
        <v>49</v>
      </c>
      <c r="F69" s="2" t="s">
        <v>23</v>
      </c>
      <c r="G69">
        <v>0</v>
      </c>
      <c r="I69" s="31">
        <f t="shared" si="0"/>
        <v>126000</v>
      </c>
    </row>
    <row r="70" spans="2:9" ht="30" x14ac:dyDescent="0.25">
      <c r="B70" t="s">
        <v>102</v>
      </c>
      <c r="C70" t="s">
        <v>6</v>
      </c>
      <c r="D70" t="s">
        <v>14</v>
      </c>
      <c r="E70" t="s">
        <v>49</v>
      </c>
      <c r="F70" s="2" t="s">
        <v>24</v>
      </c>
      <c r="G70">
        <v>53000</v>
      </c>
      <c r="I70" s="31">
        <f t="shared" si="0"/>
        <v>100000</v>
      </c>
    </row>
    <row r="71" spans="2:9" x14ac:dyDescent="0.25">
      <c r="B71" t="s">
        <v>102</v>
      </c>
      <c r="C71" t="s">
        <v>6</v>
      </c>
      <c r="D71" t="s">
        <v>14</v>
      </c>
      <c r="E71" t="s">
        <v>49</v>
      </c>
      <c r="F71" s="2" t="s">
        <v>34</v>
      </c>
      <c r="G71">
        <v>0</v>
      </c>
      <c r="I71" s="31">
        <f t="shared" si="0"/>
        <v>136300</v>
      </c>
    </row>
    <row r="72" spans="2:9" ht="30" x14ac:dyDescent="0.25">
      <c r="B72" t="s">
        <v>102</v>
      </c>
      <c r="C72" t="s">
        <v>6</v>
      </c>
      <c r="D72" t="s">
        <v>14</v>
      </c>
      <c r="E72" t="s">
        <v>49</v>
      </c>
      <c r="F72" s="2" t="s">
        <v>25</v>
      </c>
      <c r="G72">
        <v>0</v>
      </c>
      <c r="I72" s="31">
        <f t="shared" si="0"/>
        <v>33600</v>
      </c>
    </row>
    <row r="73" spans="2:9" x14ac:dyDescent="0.25">
      <c r="B73" t="s">
        <v>102</v>
      </c>
      <c r="C73" t="s">
        <v>6</v>
      </c>
      <c r="D73" t="s">
        <v>15</v>
      </c>
      <c r="E73" t="s">
        <v>15</v>
      </c>
      <c r="F73" s="2" t="s">
        <v>73</v>
      </c>
      <c r="G73">
        <v>1226000</v>
      </c>
      <c r="I73" s="31">
        <f t="shared" si="0"/>
        <v>3064800</v>
      </c>
    </row>
    <row r="74" spans="2:9" x14ac:dyDescent="0.25">
      <c r="B74" t="s">
        <v>102</v>
      </c>
      <c r="C74" t="s">
        <v>6</v>
      </c>
      <c r="D74" t="s">
        <v>15</v>
      </c>
      <c r="E74" t="s">
        <v>15</v>
      </c>
      <c r="F74" t="s">
        <v>74</v>
      </c>
      <c r="G74">
        <v>152800</v>
      </c>
      <c r="I74" s="31">
        <f t="shared" si="0"/>
        <v>600000</v>
      </c>
    </row>
    <row r="75" spans="2:9" x14ac:dyDescent="0.25">
      <c r="B75" t="s">
        <v>102</v>
      </c>
      <c r="C75" t="s">
        <v>6</v>
      </c>
      <c r="D75" t="s">
        <v>15</v>
      </c>
      <c r="E75" t="s">
        <v>15</v>
      </c>
      <c r="F75" s="2" t="s">
        <v>75</v>
      </c>
      <c r="G75">
        <v>1710400</v>
      </c>
      <c r="I75" s="31">
        <f t="shared" si="0"/>
        <v>2000000</v>
      </c>
    </row>
    <row r="76" spans="2:9" x14ac:dyDescent="0.25">
      <c r="B76" t="s">
        <v>102</v>
      </c>
      <c r="C76" t="s">
        <v>6</v>
      </c>
      <c r="D76" t="s">
        <v>16</v>
      </c>
      <c r="E76" s="2" t="s">
        <v>19</v>
      </c>
      <c r="F76" s="2"/>
      <c r="G76">
        <v>687600</v>
      </c>
      <c r="I76" s="31">
        <f t="shared" si="0"/>
        <v>1375500</v>
      </c>
    </row>
    <row r="77" spans="2:9" x14ac:dyDescent="0.25">
      <c r="B77" t="s">
        <v>102</v>
      </c>
      <c r="C77" t="s">
        <v>6</v>
      </c>
      <c r="D77" t="s">
        <v>16</v>
      </c>
      <c r="E77" s="2" t="s">
        <v>20</v>
      </c>
      <c r="F77" s="2"/>
      <c r="G77">
        <v>7599400</v>
      </c>
      <c r="I77" s="31">
        <f t="shared" si="0"/>
        <v>16805500</v>
      </c>
    </row>
    <row r="78" spans="2:9" x14ac:dyDescent="0.25">
      <c r="B78" t="s">
        <v>102</v>
      </c>
      <c r="C78" t="s">
        <v>6</v>
      </c>
      <c r="D78" t="s">
        <v>65</v>
      </c>
      <c r="E78" t="s">
        <v>50</v>
      </c>
      <c r="F78" s="2" t="s">
        <v>17</v>
      </c>
      <c r="G78">
        <v>144100</v>
      </c>
      <c r="I78" s="31">
        <f t="shared" si="0"/>
        <v>500000</v>
      </c>
    </row>
    <row r="79" spans="2:9" x14ac:dyDescent="0.25">
      <c r="B79" t="s">
        <v>102</v>
      </c>
      <c r="C79" t="s">
        <v>6</v>
      </c>
      <c r="D79" t="s">
        <v>64</v>
      </c>
      <c r="E79" t="s">
        <v>51</v>
      </c>
      <c r="F79" s="2" t="s">
        <v>18</v>
      </c>
      <c r="G79">
        <v>1469500</v>
      </c>
      <c r="I79" s="31">
        <f t="shared" si="0"/>
        <v>2940000</v>
      </c>
    </row>
    <row r="80" spans="2:9" x14ac:dyDescent="0.25">
      <c r="B80" t="s">
        <v>102</v>
      </c>
      <c r="C80" t="s">
        <v>7</v>
      </c>
      <c r="D80" t="s">
        <v>7</v>
      </c>
      <c r="E80" s="2"/>
      <c r="F80" s="2"/>
      <c r="G80">
        <v>16283300</v>
      </c>
      <c r="I80" s="31">
        <f t="shared" si="0"/>
        <v>-1912000</v>
      </c>
    </row>
    <row r="81" spans="2:9" x14ac:dyDescent="0.25">
      <c r="B81" t="s">
        <v>102</v>
      </c>
      <c r="C81" t="s">
        <v>5</v>
      </c>
      <c r="E81" t="s">
        <v>9</v>
      </c>
      <c r="F81" s="2"/>
      <c r="G81">
        <v>613700</v>
      </c>
      <c r="I81" s="31">
        <f t="shared" si="0"/>
        <v>321000</v>
      </c>
    </row>
    <row r="82" spans="2:9" x14ac:dyDescent="0.25">
      <c r="B82" t="s">
        <v>102</v>
      </c>
      <c r="C82" t="s">
        <v>5</v>
      </c>
      <c r="E82" t="s">
        <v>8</v>
      </c>
      <c r="F82" s="2"/>
      <c r="G82">
        <v>591200</v>
      </c>
      <c r="I82" s="31">
        <f t="shared" si="0"/>
        <v>1457100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5"/>
  <dimension ref="B3:D9"/>
  <sheetViews>
    <sheetView topLeftCell="A4" zoomScaleNormal="100" workbookViewId="0">
      <selection activeCell="P29" sqref="P29"/>
    </sheetView>
  </sheetViews>
  <sheetFormatPr defaultRowHeight="15" x14ac:dyDescent="0.25"/>
  <cols>
    <col min="1" max="1" width="12.140625" customWidth="1"/>
    <col min="2" max="2" width="13.85546875" customWidth="1"/>
    <col min="3" max="3" width="20.85546875" customWidth="1"/>
    <col min="4" max="4" width="10" bestFit="1" customWidth="1"/>
    <col min="5" max="5" width="11.85546875" customWidth="1"/>
    <col min="6" max="6" width="9.5703125" bestFit="1" customWidth="1"/>
    <col min="7" max="7" width="11.85546875" bestFit="1" customWidth="1"/>
  </cols>
  <sheetData>
    <row r="3" spans="2:4" x14ac:dyDescent="0.25">
      <c r="B3" t="s">
        <v>100</v>
      </c>
    </row>
    <row r="5" spans="2:4" x14ac:dyDescent="0.25">
      <c r="B5" s="3" t="s">
        <v>99</v>
      </c>
      <c r="C5" s="3" t="s">
        <v>38</v>
      </c>
    </row>
    <row r="6" spans="2:4" x14ac:dyDescent="0.25">
      <c r="B6" s="3" t="s">
        <v>98</v>
      </c>
      <c r="C6" t="s">
        <v>102</v>
      </c>
      <c r="D6" t="s">
        <v>101</v>
      </c>
    </row>
    <row r="7" spans="2:4" x14ac:dyDescent="0.25">
      <c r="B7" s="4" t="s">
        <v>7</v>
      </c>
      <c r="C7" s="29">
        <v>16283300</v>
      </c>
      <c r="D7" s="29">
        <v>-1912000</v>
      </c>
    </row>
    <row r="8" spans="2:4" x14ac:dyDescent="0.25">
      <c r="B8" s="4" t="s">
        <v>6</v>
      </c>
      <c r="C8" s="29">
        <v>30925600</v>
      </c>
      <c r="D8" s="29">
        <v>135101400</v>
      </c>
    </row>
    <row r="9" spans="2:4" x14ac:dyDescent="0.25">
      <c r="B9" s="4" t="s">
        <v>5</v>
      </c>
      <c r="C9" s="29">
        <v>48413800</v>
      </c>
      <c r="D9" s="29">
        <v>134967500</v>
      </c>
    </row>
  </sheetData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6"/>
  <dimension ref="B3:D9"/>
  <sheetViews>
    <sheetView zoomScaleNormal="100" workbookViewId="0">
      <selection activeCell="M29" sqref="M29"/>
    </sheetView>
  </sheetViews>
  <sheetFormatPr defaultRowHeight="15" x14ac:dyDescent="0.25"/>
  <cols>
    <col min="1" max="1" width="12.140625" customWidth="1"/>
    <col min="2" max="2" width="13.85546875" bestFit="1" customWidth="1"/>
    <col min="3" max="3" width="20.85546875" customWidth="1"/>
    <col min="4" max="4" width="9" bestFit="1" customWidth="1"/>
    <col min="5" max="5" width="11.85546875" customWidth="1"/>
    <col min="6" max="6" width="9.5703125" bestFit="1" customWidth="1"/>
    <col min="7" max="7" width="11.85546875" bestFit="1" customWidth="1"/>
  </cols>
  <sheetData>
    <row r="3" spans="2:4" x14ac:dyDescent="0.25">
      <c r="B3" t="s">
        <v>104</v>
      </c>
    </row>
    <row r="5" spans="2:4" x14ac:dyDescent="0.25">
      <c r="B5" s="3" t="s">
        <v>99</v>
      </c>
      <c r="C5" s="3" t="s">
        <v>38</v>
      </c>
    </row>
    <row r="6" spans="2:4" x14ac:dyDescent="0.25">
      <c r="B6" s="3" t="s">
        <v>98</v>
      </c>
      <c r="C6" t="s">
        <v>102</v>
      </c>
      <c r="D6" t="s">
        <v>101</v>
      </c>
    </row>
    <row r="7" spans="2:4" x14ac:dyDescent="0.25">
      <c r="B7" s="4" t="s">
        <v>56</v>
      </c>
      <c r="C7" s="29">
        <v>0</v>
      </c>
      <c r="D7" s="29">
        <v>36820800</v>
      </c>
    </row>
    <row r="8" spans="2:4" x14ac:dyDescent="0.25">
      <c r="B8" s="4" t="s">
        <v>57</v>
      </c>
      <c r="C8" s="29">
        <v>8972000</v>
      </c>
      <c r="D8" s="29">
        <v>20526600</v>
      </c>
    </row>
    <row r="9" spans="2:4" x14ac:dyDescent="0.25">
      <c r="B9" s="4" t="s">
        <v>55</v>
      </c>
      <c r="C9" s="29">
        <v>37032000</v>
      </c>
      <c r="D9" s="29">
        <v>74063900</v>
      </c>
    </row>
  </sheetData>
  <pageMargins left="0.7" right="0.7" top="0.75" bottom="0.75" header="0.3" footer="0.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7"/>
  <dimension ref="B3:D8"/>
  <sheetViews>
    <sheetView zoomScale="130" zoomScaleNormal="130" workbookViewId="0">
      <selection activeCell="L22" sqref="L22"/>
    </sheetView>
  </sheetViews>
  <sheetFormatPr defaultRowHeight="15" x14ac:dyDescent="0.25"/>
  <cols>
    <col min="1" max="1" width="12.140625" customWidth="1"/>
    <col min="2" max="2" width="16.7109375" bestFit="1" customWidth="1"/>
    <col min="3" max="3" width="20.85546875" customWidth="1"/>
    <col min="4" max="4" width="7.5703125" bestFit="1" customWidth="1"/>
    <col min="5" max="5" width="11.85546875" customWidth="1"/>
    <col min="6" max="6" width="9.5703125" bestFit="1" customWidth="1"/>
    <col min="7" max="7" width="11.85546875" bestFit="1" customWidth="1"/>
  </cols>
  <sheetData>
    <row r="3" spans="2:4" x14ac:dyDescent="0.25">
      <c r="B3" t="s">
        <v>9</v>
      </c>
    </row>
    <row r="5" spans="2:4" x14ac:dyDescent="0.25">
      <c r="B5" s="3" t="s">
        <v>99</v>
      </c>
      <c r="C5" s="3" t="s">
        <v>38</v>
      </c>
    </row>
    <row r="6" spans="2:4" x14ac:dyDescent="0.25">
      <c r="B6" s="3" t="s">
        <v>98</v>
      </c>
      <c r="C6" t="s">
        <v>102</v>
      </c>
      <c r="D6" t="s">
        <v>101</v>
      </c>
    </row>
    <row r="7" spans="2:4" x14ac:dyDescent="0.25">
      <c r="B7" s="4" t="s">
        <v>59</v>
      </c>
      <c r="C7" s="29">
        <v>10000</v>
      </c>
      <c r="D7" s="29">
        <v>20000</v>
      </c>
    </row>
    <row r="8" spans="2:4" x14ac:dyDescent="0.25">
      <c r="B8" s="4" t="s">
        <v>11</v>
      </c>
      <c r="C8" s="29">
        <v>603700</v>
      </c>
      <c r="D8" s="29">
        <v>301000</v>
      </c>
    </row>
  </sheetData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8"/>
  <dimension ref="B3:D7"/>
  <sheetViews>
    <sheetView zoomScale="130" zoomScaleNormal="130" workbookViewId="0">
      <selection activeCell="J20" sqref="J20"/>
    </sheetView>
  </sheetViews>
  <sheetFormatPr defaultRowHeight="15" x14ac:dyDescent="0.25"/>
  <cols>
    <col min="1" max="1" width="12.140625" customWidth="1"/>
    <col min="2" max="2" width="33" bestFit="1" customWidth="1"/>
    <col min="3" max="3" width="20.85546875" customWidth="1"/>
    <col min="4" max="4" width="8.7109375" bestFit="1" customWidth="1"/>
    <col min="5" max="5" width="11.85546875" customWidth="1"/>
    <col min="6" max="6" width="9.5703125" bestFit="1" customWidth="1"/>
    <col min="7" max="7" width="11.85546875" bestFit="1" customWidth="1"/>
  </cols>
  <sheetData>
    <row r="3" spans="2:4" x14ac:dyDescent="0.25">
      <c r="B3" t="s">
        <v>8</v>
      </c>
    </row>
    <row r="5" spans="2:4" x14ac:dyDescent="0.25">
      <c r="B5" s="3" t="s">
        <v>99</v>
      </c>
      <c r="C5" s="3" t="s">
        <v>38</v>
      </c>
    </row>
    <row r="6" spans="2:4" x14ac:dyDescent="0.25">
      <c r="B6" s="3" t="s">
        <v>98</v>
      </c>
      <c r="C6" t="s">
        <v>102</v>
      </c>
      <c r="D6" t="s">
        <v>101</v>
      </c>
    </row>
    <row r="7" spans="2:4" x14ac:dyDescent="0.25">
      <c r="B7" s="4" t="s">
        <v>10</v>
      </c>
      <c r="C7" s="29">
        <v>591200</v>
      </c>
      <c r="D7" s="29">
        <v>1457100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9"/>
  <dimension ref="B3:D16"/>
  <sheetViews>
    <sheetView topLeftCell="A2" zoomScale="85" zoomScaleNormal="85" workbookViewId="0">
      <selection activeCell="G24" sqref="G24:I24"/>
    </sheetView>
  </sheetViews>
  <sheetFormatPr defaultRowHeight="15" x14ac:dyDescent="0.25"/>
  <cols>
    <col min="1" max="1" width="12.140625" customWidth="1"/>
    <col min="2" max="2" width="25.7109375" bestFit="1" customWidth="1"/>
    <col min="3" max="3" width="21.140625" bestFit="1" customWidth="1"/>
    <col min="4" max="4" width="9.28515625" bestFit="1" customWidth="1"/>
    <col min="5" max="5" width="11.85546875" customWidth="1"/>
    <col min="6" max="6" width="9.5703125" bestFit="1" customWidth="1"/>
    <col min="7" max="7" width="11.85546875" bestFit="1" customWidth="1"/>
  </cols>
  <sheetData>
    <row r="3" spans="2:4" x14ac:dyDescent="0.25">
      <c r="B3" t="s">
        <v>115</v>
      </c>
    </row>
    <row r="5" spans="2:4" x14ac:dyDescent="0.25">
      <c r="B5" s="3" t="s">
        <v>99</v>
      </c>
      <c r="C5" s="3" t="s">
        <v>38</v>
      </c>
    </row>
    <row r="6" spans="2:4" x14ac:dyDescent="0.25">
      <c r="B6" s="3" t="s">
        <v>98</v>
      </c>
      <c r="C6" t="s">
        <v>102</v>
      </c>
      <c r="D6" t="s">
        <v>101</v>
      </c>
    </row>
    <row r="7" spans="2:4" x14ac:dyDescent="0.25">
      <c r="B7" s="4" t="s">
        <v>66</v>
      </c>
      <c r="C7" s="29">
        <v>54500</v>
      </c>
      <c r="D7" s="29">
        <v>89300</v>
      </c>
    </row>
    <row r="8" spans="2:4" x14ac:dyDescent="0.25">
      <c r="B8" s="4" t="s">
        <v>65</v>
      </c>
      <c r="C8" s="29">
        <v>144100</v>
      </c>
      <c r="D8" s="29">
        <v>500000</v>
      </c>
    </row>
    <row r="9" spans="2:4" x14ac:dyDescent="0.25">
      <c r="B9" s="4" t="s">
        <v>64</v>
      </c>
      <c r="C9" s="29">
        <v>1469500</v>
      </c>
      <c r="D9" s="29">
        <v>2940000</v>
      </c>
    </row>
    <row r="10" spans="2:4" x14ac:dyDescent="0.25">
      <c r="B10" s="4" t="s">
        <v>63</v>
      </c>
      <c r="C10" s="29">
        <v>8800</v>
      </c>
      <c r="D10" s="29">
        <v>30000</v>
      </c>
    </row>
    <row r="11" spans="2:4" x14ac:dyDescent="0.25">
      <c r="B11" s="4" t="s">
        <v>62</v>
      </c>
      <c r="C11" s="29">
        <v>6432900</v>
      </c>
      <c r="D11" s="29">
        <v>73517100</v>
      </c>
    </row>
    <row r="12" spans="2:4" x14ac:dyDescent="0.25">
      <c r="B12" s="4" t="s">
        <v>61</v>
      </c>
      <c r="C12" s="29">
        <v>0</v>
      </c>
      <c r="D12" s="29">
        <v>420000</v>
      </c>
    </row>
    <row r="13" spans="2:4" x14ac:dyDescent="0.25">
      <c r="B13" s="4" t="s">
        <v>16</v>
      </c>
      <c r="C13" s="29">
        <v>8287000</v>
      </c>
      <c r="D13" s="29">
        <v>18181000</v>
      </c>
    </row>
    <row r="14" spans="2:4" x14ac:dyDescent="0.25">
      <c r="B14" s="4" t="s">
        <v>14</v>
      </c>
      <c r="C14" s="29">
        <v>418300</v>
      </c>
      <c r="D14" s="29">
        <v>1548300</v>
      </c>
    </row>
    <row r="15" spans="2:4" x14ac:dyDescent="0.25">
      <c r="B15" s="4" t="s">
        <v>15</v>
      </c>
      <c r="C15" s="29">
        <v>3089200</v>
      </c>
      <c r="D15" s="29">
        <v>5664800</v>
      </c>
    </row>
    <row r="16" spans="2:4" x14ac:dyDescent="0.25">
      <c r="B16" s="4" t="s">
        <v>67</v>
      </c>
      <c r="C16" s="29">
        <v>11021300</v>
      </c>
      <c r="D16" s="29">
        <v>32210900</v>
      </c>
    </row>
  </sheetData>
  <pageMargins left="0.7" right="0.7" top="0.75" bottom="0.75" header="0.3" footer="0.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0"/>
  <dimension ref="B3:D11"/>
  <sheetViews>
    <sheetView zoomScaleNormal="100" workbookViewId="0">
      <selection activeCell="O23" sqref="O23"/>
    </sheetView>
  </sheetViews>
  <sheetFormatPr defaultRowHeight="15" x14ac:dyDescent="0.25"/>
  <cols>
    <col min="1" max="1" width="12.140625" customWidth="1"/>
    <col min="2" max="2" width="32" bestFit="1" customWidth="1"/>
    <col min="3" max="3" width="20.85546875" customWidth="1"/>
    <col min="4" max="4" width="9" bestFit="1" customWidth="1"/>
    <col min="5" max="5" width="11.85546875" customWidth="1"/>
    <col min="6" max="6" width="9.5703125" bestFit="1" customWidth="1"/>
    <col min="7" max="7" width="11.85546875" bestFit="1" customWidth="1"/>
  </cols>
  <sheetData>
    <row r="3" spans="2:4" x14ac:dyDescent="0.25">
      <c r="B3" t="s">
        <v>68</v>
      </c>
    </row>
    <row r="5" spans="2:4" x14ac:dyDescent="0.25">
      <c r="B5" s="3" t="s">
        <v>99</v>
      </c>
      <c r="C5" s="3" t="s">
        <v>38</v>
      </c>
    </row>
    <row r="6" spans="2:4" x14ac:dyDescent="0.25">
      <c r="B6" s="3" t="s">
        <v>98</v>
      </c>
      <c r="C6" t="s">
        <v>102</v>
      </c>
      <c r="D6" t="s">
        <v>101</v>
      </c>
    </row>
    <row r="7" spans="2:4" x14ac:dyDescent="0.25">
      <c r="B7" s="4" t="s">
        <v>71</v>
      </c>
      <c r="C7" s="29">
        <v>0</v>
      </c>
      <c r="D7" s="29">
        <v>50000</v>
      </c>
    </row>
    <row r="8" spans="2:4" x14ac:dyDescent="0.25">
      <c r="B8" s="4" t="s">
        <v>70</v>
      </c>
      <c r="C8" s="29">
        <v>81000</v>
      </c>
      <c r="D8" s="29">
        <v>146800</v>
      </c>
    </row>
    <row r="9" spans="2:4" x14ac:dyDescent="0.25">
      <c r="B9" s="4" t="s">
        <v>83</v>
      </c>
      <c r="C9" s="29">
        <v>0</v>
      </c>
      <c r="D9" s="29">
        <v>1772300</v>
      </c>
    </row>
    <row r="10" spans="2:4" x14ac:dyDescent="0.25">
      <c r="B10" s="4" t="s">
        <v>35</v>
      </c>
      <c r="C10" s="29">
        <v>706400</v>
      </c>
      <c r="D10" s="29">
        <v>2611800</v>
      </c>
    </row>
    <row r="11" spans="2:4" x14ac:dyDescent="0.25">
      <c r="B11" s="4" t="s">
        <v>69</v>
      </c>
      <c r="C11" s="29">
        <v>10233900</v>
      </c>
      <c r="D11" s="29">
        <v>27630000</v>
      </c>
    </row>
  </sheetData>
  <pageMargins left="0.7" right="0.7" top="0.75" bottom="0.75" header="0.3" footer="0.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1"/>
  <dimension ref="B3:D8"/>
  <sheetViews>
    <sheetView zoomScale="130" zoomScaleNormal="130" workbookViewId="0">
      <selection activeCell="G24" sqref="G24:I24"/>
    </sheetView>
  </sheetViews>
  <sheetFormatPr defaultRowHeight="15" x14ac:dyDescent="0.25"/>
  <cols>
    <col min="1" max="1" width="12.140625" customWidth="1"/>
    <col min="2" max="2" width="35.7109375" bestFit="1" customWidth="1"/>
    <col min="3" max="3" width="20.85546875" customWidth="1"/>
    <col min="4" max="4" width="9.85546875" bestFit="1" customWidth="1"/>
    <col min="5" max="5" width="11.85546875" customWidth="1"/>
    <col min="6" max="6" width="9.5703125" bestFit="1" customWidth="1"/>
    <col min="7" max="7" width="11.85546875" bestFit="1" customWidth="1"/>
  </cols>
  <sheetData>
    <row r="3" spans="2:4" x14ac:dyDescent="0.25">
      <c r="B3" t="s">
        <v>77</v>
      </c>
    </row>
    <row r="5" spans="2:4" x14ac:dyDescent="0.25">
      <c r="B5" s="3" t="s">
        <v>99</v>
      </c>
      <c r="C5" s="3" t="s">
        <v>38</v>
      </c>
    </row>
    <row r="6" spans="2:4" x14ac:dyDescent="0.25">
      <c r="B6" s="3" t="s">
        <v>98</v>
      </c>
      <c r="C6" t="s">
        <v>102</v>
      </c>
      <c r="D6" t="s">
        <v>101</v>
      </c>
    </row>
    <row r="7" spans="2:4" x14ac:dyDescent="0.25">
      <c r="B7" s="4" t="s">
        <v>19</v>
      </c>
      <c r="C7" s="29">
        <v>687600</v>
      </c>
      <c r="D7" s="29">
        <v>1375500</v>
      </c>
    </row>
    <row r="8" spans="2:4" x14ac:dyDescent="0.25">
      <c r="B8" s="4" t="s">
        <v>20</v>
      </c>
      <c r="C8" s="29">
        <v>7599400</v>
      </c>
      <c r="D8" s="29">
        <v>16805500</v>
      </c>
    </row>
  </sheetData>
  <pageMargins left="0.7" right="0.7" top="0.75" bottom="0.75" header="0.3" footer="0.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2"/>
  <dimension ref="B3:D7"/>
  <sheetViews>
    <sheetView zoomScale="130" zoomScaleNormal="130" workbookViewId="0">
      <selection activeCell="G24" sqref="G24:I24"/>
    </sheetView>
  </sheetViews>
  <sheetFormatPr defaultRowHeight="15" x14ac:dyDescent="0.25"/>
  <cols>
    <col min="1" max="1" width="12.140625" customWidth="1"/>
    <col min="2" max="2" width="57" bestFit="1" customWidth="1"/>
    <col min="3" max="3" width="20.85546875" customWidth="1"/>
    <col min="4" max="4" width="6.5703125" bestFit="1" customWidth="1"/>
    <col min="5" max="5" width="11.85546875" customWidth="1"/>
    <col min="6" max="6" width="9.5703125" bestFit="1" customWidth="1"/>
    <col min="7" max="7" width="11.85546875" bestFit="1" customWidth="1"/>
  </cols>
  <sheetData>
    <row r="3" spans="2:4" x14ac:dyDescent="0.25">
      <c r="B3" t="s">
        <v>110</v>
      </c>
    </row>
    <row r="5" spans="2:4" x14ac:dyDescent="0.25">
      <c r="B5" s="3" t="s">
        <v>99</v>
      </c>
      <c r="C5" s="3" t="s">
        <v>38</v>
      </c>
    </row>
    <row r="6" spans="2:4" x14ac:dyDescent="0.25">
      <c r="B6" s="3" t="s">
        <v>98</v>
      </c>
      <c r="C6" t="s">
        <v>102</v>
      </c>
      <c r="D6" t="s">
        <v>101</v>
      </c>
    </row>
    <row r="7" spans="2:4" x14ac:dyDescent="0.25">
      <c r="B7" s="4" t="s">
        <v>26</v>
      </c>
      <c r="C7" s="29">
        <v>8800</v>
      </c>
      <c r="D7" s="29">
        <v>30000</v>
      </c>
    </row>
  </sheetData>
  <pageMargins left="0.7" right="0.7" top="0.75" bottom="0.75" header="0.3" footer="0.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3"/>
  <dimension ref="B3:D7"/>
  <sheetViews>
    <sheetView zoomScale="130" zoomScaleNormal="130" workbookViewId="0">
      <selection activeCell="G24" sqref="G24:I24"/>
    </sheetView>
  </sheetViews>
  <sheetFormatPr defaultRowHeight="15" x14ac:dyDescent="0.25"/>
  <cols>
    <col min="1" max="1" width="12.140625" customWidth="1"/>
    <col min="2" max="2" width="40.7109375" bestFit="1" customWidth="1"/>
    <col min="3" max="3" width="20.85546875" customWidth="1"/>
    <col min="4" max="4" width="6.5703125" bestFit="1" customWidth="1"/>
    <col min="5" max="5" width="11.85546875" customWidth="1"/>
    <col min="6" max="6" width="9.5703125" bestFit="1" customWidth="1"/>
    <col min="7" max="7" width="11.85546875" bestFit="1" customWidth="1"/>
  </cols>
  <sheetData>
    <row r="3" spans="2:4" x14ac:dyDescent="0.25">
      <c r="B3" t="s">
        <v>111</v>
      </c>
    </row>
    <row r="5" spans="2:4" x14ac:dyDescent="0.25">
      <c r="B5" s="3" t="s">
        <v>99</v>
      </c>
      <c r="C5" s="3" t="s">
        <v>38</v>
      </c>
    </row>
    <row r="6" spans="2:4" x14ac:dyDescent="0.25">
      <c r="B6" s="3" t="s">
        <v>98</v>
      </c>
      <c r="C6" t="s">
        <v>102</v>
      </c>
      <c r="D6" t="s">
        <v>101</v>
      </c>
    </row>
    <row r="7" spans="2:4" x14ac:dyDescent="0.25">
      <c r="B7" s="4" t="s">
        <v>42</v>
      </c>
      <c r="C7" s="29">
        <v>54500</v>
      </c>
      <c r="D7" s="29">
        <v>89300</v>
      </c>
    </row>
  </sheetData>
  <pageMargins left="0.7" right="0.7" top="0.75" bottom="0.75" header="0.3" footer="0.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4"/>
  <dimension ref="B3:D14"/>
  <sheetViews>
    <sheetView zoomScale="85" zoomScaleNormal="85" workbookViewId="0">
      <selection activeCell="R40" sqref="R40"/>
    </sheetView>
  </sheetViews>
  <sheetFormatPr defaultRowHeight="15" x14ac:dyDescent="0.25"/>
  <cols>
    <col min="1" max="1" width="12.140625" customWidth="1"/>
    <col min="2" max="2" width="81" bestFit="1" customWidth="1"/>
    <col min="3" max="3" width="21.140625" bestFit="1" customWidth="1"/>
    <col min="4" max="4" width="7.140625" bestFit="1" customWidth="1"/>
    <col min="5" max="5" width="11.85546875" customWidth="1"/>
    <col min="6" max="6" width="9.5703125" bestFit="1" customWidth="1"/>
    <col min="7" max="7" width="11.85546875" bestFit="1" customWidth="1"/>
  </cols>
  <sheetData>
    <row r="3" spans="2:4" x14ac:dyDescent="0.25">
      <c r="B3" t="s">
        <v>108</v>
      </c>
    </row>
    <row r="5" spans="2:4" x14ac:dyDescent="0.25">
      <c r="B5" s="3" t="s">
        <v>99</v>
      </c>
      <c r="C5" s="3" t="s">
        <v>38</v>
      </c>
    </row>
    <row r="6" spans="2:4" x14ac:dyDescent="0.25">
      <c r="B6" s="3" t="s">
        <v>98</v>
      </c>
      <c r="C6" t="s">
        <v>102</v>
      </c>
      <c r="D6" t="s">
        <v>101</v>
      </c>
    </row>
    <row r="7" spans="2:4" x14ac:dyDescent="0.25">
      <c r="B7" s="4" t="s">
        <v>25</v>
      </c>
      <c r="C7" s="29">
        <v>0</v>
      </c>
      <c r="D7" s="29">
        <v>33600</v>
      </c>
    </row>
    <row r="8" spans="2:4" x14ac:dyDescent="0.25">
      <c r="B8" s="4" t="s">
        <v>23</v>
      </c>
      <c r="C8" s="29">
        <v>0</v>
      </c>
      <c r="D8" s="29">
        <v>126000</v>
      </c>
    </row>
    <row r="9" spans="2:4" x14ac:dyDescent="0.25">
      <c r="B9" s="4" t="s">
        <v>22</v>
      </c>
      <c r="C9" s="29">
        <v>9800</v>
      </c>
      <c r="D9" s="29">
        <v>100000</v>
      </c>
    </row>
    <row r="10" spans="2:4" x14ac:dyDescent="0.25">
      <c r="B10" s="4" t="s">
        <v>36</v>
      </c>
      <c r="C10" s="29">
        <v>0</v>
      </c>
      <c r="D10" s="29">
        <v>150000</v>
      </c>
    </row>
    <row r="11" spans="2:4" x14ac:dyDescent="0.25">
      <c r="B11" s="4" t="s">
        <v>24</v>
      </c>
      <c r="C11" s="29">
        <v>53000</v>
      </c>
      <c r="D11" s="29">
        <v>100000</v>
      </c>
    </row>
    <row r="12" spans="2:4" x14ac:dyDescent="0.25">
      <c r="B12" s="4" t="s">
        <v>34</v>
      </c>
      <c r="C12" s="29">
        <v>0</v>
      </c>
      <c r="D12" s="29">
        <v>136300</v>
      </c>
    </row>
    <row r="13" spans="2:4" x14ac:dyDescent="0.25">
      <c r="B13" s="4" t="s">
        <v>41</v>
      </c>
      <c r="C13" s="29">
        <v>205000</v>
      </c>
      <c r="D13" s="29">
        <v>400000</v>
      </c>
    </row>
    <row r="14" spans="2:4" x14ac:dyDescent="0.25">
      <c r="B14" s="4" t="s">
        <v>43</v>
      </c>
      <c r="C14" s="29">
        <v>150500</v>
      </c>
      <c r="D14" s="29">
        <v>502400</v>
      </c>
    </row>
  </sheetData>
  <pageMargins left="0.7" right="0.7" top="0.75" bottom="0.75" header="0.3" footer="0.3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5"/>
  <dimension ref="B3:D11"/>
  <sheetViews>
    <sheetView zoomScaleNormal="100" workbookViewId="0">
      <selection activeCell="O24" sqref="O24"/>
    </sheetView>
  </sheetViews>
  <sheetFormatPr defaultRowHeight="15" x14ac:dyDescent="0.25"/>
  <cols>
    <col min="1" max="1" width="12.140625" customWidth="1"/>
    <col min="2" max="2" width="44.85546875" bestFit="1" customWidth="1"/>
    <col min="3" max="3" width="20.85546875" customWidth="1"/>
    <col min="4" max="4" width="9" bestFit="1" customWidth="1"/>
    <col min="5" max="5" width="11.85546875" customWidth="1"/>
    <col min="6" max="6" width="9.5703125" bestFit="1" customWidth="1"/>
    <col min="7" max="7" width="11.85546875" bestFit="1" customWidth="1"/>
  </cols>
  <sheetData>
    <row r="3" spans="2:4" x14ac:dyDescent="0.25">
      <c r="B3" t="s">
        <v>107</v>
      </c>
    </row>
    <row r="5" spans="2:4" x14ac:dyDescent="0.25">
      <c r="B5" s="3" t="s">
        <v>99</v>
      </c>
      <c r="C5" s="3" t="s">
        <v>38</v>
      </c>
    </row>
    <row r="6" spans="2:4" x14ac:dyDescent="0.25">
      <c r="B6" s="3" t="s">
        <v>98</v>
      </c>
      <c r="C6" t="s">
        <v>102</v>
      </c>
      <c r="D6" t="s">
        <v>101</v>
      </c>
    </row>
    <row r="7" spans="2:4" x14ac:dyDescent="0.25">
      <c r="B7" s="4" t="s">
        <v>79</v>
      </c>
      <c r="C7" s="29">
        <v>2071100</v>
      </c>
      <c r="D7" s="29">
        <v>4411400</v>
      </c>
    </row>
    <row r="8" spans="2:4" x14ac:dyDescent="0.25">
      <c r="B8" s="4" t="s">
        <v>27</v>
      </c>
      <c r="C8" s="29">
        <v>199800</v>
      </c>
      <c r="D8" s="29">
        <v>700000</v>
      </c>
    </row>
    <row r="9" spans="2:4" x14ac:dyDescent="0.25">
      <c r="B9" s="4" t="s">
        <v>29</v>
      </c>
      <c r="C9" s="29">
        <v>885100</v>
      </c>
      <c r="D9" s="29">
        <v>2350000</v>
      </c>
    </row>
    <row r="10" spans="2:4" x14ac:dyDescent="0.25">
      <c r="B10" s="4" t="s">
        <v>28</v>
      </c>
      <c r="C10" s="29">
        <v>3276900</v>
      </c>
      <c r="D10" s="29">
        <v>8000000</v>
      </c>
    </row>
    <row r="11" spans="2:4" x14ac:dyDescent="0.25">
      <c r="B11" s="4" t="s">
        <v>72</v>
      </c>
      <c r="C11" s="29">
        <v>0</v>
      </c>
      <c r="D11" s="29">
        <v>58055700</v>
      </c>
    </row>
  </sheetData>
  <pageMargins left="0.7" right="0.7" top="0.75" bottom="0.75" header="0.3" footer="0.3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6"/>
  <dimension ref="B3:D9"/>
  <sheetViews>
    <sheetView zoomScaleNormal="100" workbookViewId="0">
      <selection activeCell="N22" sqref="N22"/>
    </sheetView>
  </sheetViews>
  <sheetFormatPr defaultRowHeight="15" x14ac:dyDescent="0.25"/>
  <cols>
    <col min="1" max="1" width="12.140625" customWidth="1"/>
    <col min="2" max="2" width="39.85546875" bestFit="1" customWidth="1"/>
    <col min="3" max="3" width="20.85546875" customWidth="1"/>
    <col min="4" max="4" width="8" bestFit="1" customWidth="1"/>
    <col min="5" max="5" width="11.85546875" customWidth="1"/>
    <col min="6" max="6" width="9.5703125" bestFit="1" customWidth="1"/>
    <col min="7" max="7" width="11.85546875" bestFit="1" customWidth="1"/>
  </cols>
  <sheetData>
    <row r="3" spans="2:4" x14ac:dyDescent="0.25">
      <c r="B3" t="s">
        <v>109</v>
      </c>
    </row>
    <row r="5" spans="2:4" x14ac:dyDescent="0.25">
      <c r="B5" s="3" t="s">
        <v>99</v>
      </c>
      <c r="C5" s="3" t="s">
        <v>38</v>
      </c>
    </row>
    <row r="6" spans="2:4" x14ac:dyDescent="0.25">
      <c r="B6" s="3" t="s">
        <v>98</v>
      </c>
      <c r="C6" t="s">
        <v>102</v>
      </c>
      <c r="D6" t="s">
        <v>101</v>
      </c>
    </row>
    <row r="7" spans="2:4" x14ac:dyDescent="0.25">
      <c r="B7" s="4" t="s">
        <v>74</v>
      </c>
      <c r="C7" s="29">
        <v>152800</v>
      </c>
      <c r="D7" s="29">
        <v>600000</v>
      </c>
    </row>
    <row r="8" spans="2:4" x14ac:dyDescent="0.25">
      <c r="B8" s="4" t="s">
        <v>75</v>
      </c>
      <c r="C8" s="29">
        <v>1710400</v>
      </c>
      <c r="D8" s="29">
        <v>2000000</v>
      </c>
    </row>
    <row r="9" spans="2:4" x14ac:dyDescent="0.25">
      <c r="B9" s="4" t="s">
        <v>73</v>
      </c>
      <c r="C9" s="29">
        <v>1226000</v>
      </c>
      <c r="D9" s="29">
        <v>3064800</v>
      </c>
    </row>
  </sheetData>
  <pageMargins left="0.7" right="0.7" top="0.75" bottom="0.75" header="0.3" footer="0.3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7"/>
  <dimension ref="B2:C19"/>
  <sheetViews>
    <sheetView topLeftCell="A4" zoomScale="115" zoomScaleNormal="115" workbookViewId="0">
      <selection activeCell="D37" sqref="D37"/>
    </sheetView>
  </sheetViews>
  <sheetFormatPr defaultRowHeight="15" x14ac:dyDescent="0.25"/>
  <cols>
    <col min="2" max="2" width="81.140625" customWidth="1"/>
    <col min="3" max="6" width="16.7109375" customWidth="1"/>
    <col min="7" max="18" width="10" customWidth="1"/>
  </cols>
  <sheetData>
    <row r="2" spans="2:3" x14ac:dyDescent="0.25">
      <c r="B2" t="s">
        <v>86</v>
      </c>
      <c r="C2" t="s">
        <v>76</v>
      </c>
    </row>
    <row r="6" spans="2:3" x14ac:dyDescent="0.25">
      <c r="B6" s="3" t="s">
        <v>0</v>
      </c>
      <c r="C6" s="4">
        <v>2025</v>
      </c>
    </row>
    <row r="8" spans="2:3" x14ac:dyDescent="0.25">
      <c r="B8" s="3" t="s">
        <v>53</v>
      </c>
      <c r="C8" s="3" t="s">
        <v>38</v>
      </c>
    </row>
    <row r="9" spans="2:3" x14ac:dyDescent="0.25">
      <c r="B9" s="3" t="s">
        <v>0</v>
      </c>
      <c r="C9" t="s">
        <v>6</v>
      </c>
    </row>
    <row r="10" spans="2:3" x14ac:dyDescent="0.25">
      <c r="B10" s="4" t="s">
        <v>67</v>
      </c>
      <c r="C10" s="6">
        <v>39270400</v>
      </c>
    </row>
    <row r="11" spans="2:3" x14ac:dyDescent="0.25">
      <c r="B11" s="4" t="s">
        <v>15</v>
      </c>
      <c r="C11" s="6">
        <v>8429700</v>
      </c>
    </row>
    <row r="12" spans="2:3" x14ac:dyDescent="0.25">
      <c r="B12" s="4" t="s">
        <v>14</v>
      </c>
      <c r="C12" s="6">
        <v>1839000</v>
      </c>
    </row>
    <row r="13" spans="2:3" x14ac:dyDescent="0.25">
      <c r="B13" s="4" t="s">
        <v>16</v>
      </c>
      <c r="C13" s="6">
        <v>19937800</v>
      </c>
    </row>
    <row r="14" spans="2:3" x14ac:dyDescent="0.25">
      <c r="B14" s="4" t="s">
        <v>61</v>
      </c>
      <c r="C14" s="6">
        <v>530000</v>
      </c>
    </row>
    <row r="15" spans="2:3" x14ac:dyDescent="0.25">
      <c r="B15" s="4" t="s">
        <v>62</v>
      </c>
      <c r="C15" s="6">
        <v>31735800</v>
      </c>
    </row>
    <row r="16" spans="2:3" x14ac:dyDescent="0.25">
      <c r="B16" s="4" t="s">
        <v>63</v>
      </c>
      <c r="C16" s="6">
        <v>30000</v>
      </c>
    </row>
    <row r="17" spans="2:3" x14ac:dyDescent="0.25">
      <c r="B17" s="4" t="s">
        <v>64</v>
      </c>
      <c r="C17" s="6">
        <v>3230000</v>
      </c>
    </row>
    <row r="18" spans="2:3" x14ac:dyDescent="0.25">
      <c r="B18" s="4" t="s">
        <v>65</v>
      </c>
      <c r="C18" s="6">
        <v>500000</v>
      </c>
    </row>
    <row r="19" spans="2:3" x14ac:dyDescent="0.25">
      <c r="B19" s="4" t="s">
        <v>66</v>
      </c>
      <c r="C19" s="6">
        <v>98000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G9"/>
  <sheetViews>
    <sheetView zoomScaleNormal="100" workbookViewId="0">
      <selection activeCell="O19" sqref="O19"/>
    </sheetView>
  </sheetViews>
  <sheetFormatPr defaultRowHeight="15" x14ac:dyDescent="0.25"/>
  <cols>
    <col min="2" max="2" width="20.140625" customWidth="1"/>
    <col min="3" max="6" width="16.7109375" customWidth="1"/>
    <col min="7" max="18" width="10" customWidth="1"/>
  </cols>
  <sheetData>
    <row r="2" spans="2:7" x14ac:dyDescent="0.25">
      <c r="B2" t="s">
        <v>86</v>
      </c>
      <c r="C2" t="s">
        <v>76</v>
      </c>
    </row>
    <row r="6" spans="2:7" x14ac:dyDescent="0.25">
      <c r="C6" s="4">
        <v>2021</v>
      </c>
      <c r="D6">
        <v>2022</v>
      </c>
      <c r="E6">
        <v>2023</v>
      </c>
      <c r="F6">
        <v>2024</v>
      </c>
      <c r="G6">
        <v>2025</v>
      </c>
    </row>
    <row r="7" spans="2:7" x14ac:dyDescent="0.25">
      <c r="B7" t="s">
        <v>5</v>
      </c>
      <c r="C7">
        <v>85487.3</v>
      </c>
      <c r="D7">
        <v>88666.9</v>
      </c>
      <c r="E7">
        <v>133189.4</v>
      </c>
      <c r="F7">
        <v>101026.3</v>
      </c>
      <c r="G7">
        <v>105600.7</v>
      </c>
    </row>
    <row r="8" spans="2:7" x14ac:dyDescent="0.25">
      <c r="B8" t="s">
        <v>6</v>
      </c>
      <c r="C8">
        <v>85364.9</v>
      </c>
      <c r="D8">
        <v>88047.7</v>
      </c>
      <c r="E8">
        <v>135101.4</v>
      </c>
      <c r="F8">
        <v>101026.3</v>
      </c>
      <c r="G8">
        <v>105600.7</v>
      </c>
    </row>
    <row r="9" spans="2:7" x14ac:dyDescent="0.25">
      <c r="B9" t="s">
        <v>134</v>
      </c>
      <c r="C9">
        <v>122.4</v>
      </c>
      <c r="D9">
        <v>619.20000000000005</v>
      </c>
      <c r="E9">
        <v>-1912</v>
      </c>
      <c r="F9">
        <v>0</v>
      </c>
      <c r="G9">
        <v>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B2:C36"/>
  <sheetViews>
    <sheetView workbookViewId="0">
      <selection activeCell="B3" sqref="B3"/>
    </sheetView>
  </sheetViews>
  <sheetFormatPr defaultRowHeight="15" x14ac:dyDescent="0.25"/>
  <cols>
    <col min="1" max="1" width="9.140625" style="9"/>
    <col min="2" max="2" width="27.5703125" style="9" customWidth="1"/>
    <col min="3" max="6" width="16.7109375" style="9" customWidth="1"/>
    <col min="7" max="18" width="10" style="9" customWidth="1"/>
    <col min="19" max="16384" width="9.140625" style="9"/>
  </cols>
  <sheetData>
    <row r="2" spans="2:3" x14ac:dyDescent="0.25">
      <c r="B2" s="9" t="s">
        <v>100</v>
      </c>
    </row>
    <row r="3" spans="2:3" x14ac:dyDescent="0.25">
      <c r="B3" s="53" t="s">
        <v>0</v>
      </c>
      <c r="C3" s="54">
        <v>2025</v>
      </c>
    </row>
    <row r="4" spans="2:3" x14ac:dyDescent="0.25">
      <c r="B4" s="53" t="s">
        <v>3</v>
      </c>
      <c r="C4" s="55" t="s">
        <v>78</v>
      </c>
    </row>
    <row r="6" spans="2:3" x14ac:dyDescent="0.25">
      <c r="B6" s="53" t="s">
        <v>0</v>
      </c>
      <c r="C6" s="55" t="s">
        <v>53</v>
      </c>
    </row>
    <row r="7" spans="2:3" x14ac:dyDescent="0.25">
      <c r="B7" s="54" t="s">
        <v>5</v>
      </c>
      <c r="C7" s="56">
        <v>105600700</v>
      </c>
    </row>
    <row r="8" spans="2:3" x14ac:dyDescent="0.25">
      <c r="B8" s="54" t="s">
        <v>6</v>
      </c>
      <c r="C8" s="56">
        <v>105600700</v>
      </c>
    </row>
    <row r="9" spans="2:3" x14ac:dyDescent="0.25">
      <c r="B9" s="54" t="s">
        <v>7</v>
      </c>
      <c r="C9" s="56">
        <v>0</v>
      </c>
    </row>
    <row r="10" spans="2:3" x14ac:dyDescent="0.25">
      <c r="B10"/>
      <c r="C10"/>
    </row>
    <row r="11" spans="2:3" x14ac:dyDescent="0.25">
      <c r="B11"/>
      <c r="C11"/>
    </row>
    <row r="12" spans="2:3" x14ac:dyDescent="0.25">
      <c r="B12"/>
      <c r="C12"/>
    </row>
    <row r="13" spans="2:3" x14ac:dyDescent="0.25">
      <c r="B13"/>
      <c r="C13"/>
    </row>
    <row r="14" spans="2:3" x14ac:dyDescent="0.25">
      <c r="B14"/>
      <c r="C14"/>
    </row>
    <row r="15" spans="2:3" x14ac:dyDescent="0.25">
      <c r="B15"/>
      <c r="C15"/>
    </row>
    <row r="16" spans="2:3" x14ac:dyDescent="0.25">
      <c r="B16"/>
      <c r="C16"/>
    </row>
    <row r="17" spans="2:3" x14ac:dyDescent="0.25">
      <c r="B17"/>
      <c r="C17"/>
    </row>
    <row r="18" spans="2:3" x14ac:dyDescent="0.25">
      <c r="B18"/>
      <c r="C18"/>
    </row>
    <row r="19" spans="2:3" x14ac:dyDescent="0.25">
      <c r="B19"/>
      <c r="C19"/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/>
      <c r="C22"/>
    </row>
    <row r="23" spans="2:3" x14ac:dyDescent="0.25">
      <c r="B23"/>
      <c r="C23"/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2:G7"/>
  <sheetViews>
    <sheetView zoomScaleNormal="100" workbookViewId="0">
      <selection activeCell="Q23" sqref="Q23"/>
    </sheetView>
  </sheetViews>
  <sheetFormatPr defaultRowHeight="15" x14ac:dyDescent="0.25"/>
  <cols>
    <col min="2" max="2" width="20.140625" customWidth="1"/>
    <col min="3" max="6" width="16.7109375" customWidth="1"/>
    <col min="7" max="18" width="10" customWidth="1"/>
  </cols>
  <sheetData>
    <row r="2" spans="2:7" x14ac:dyDescent="0.25">
      <c r="B2" t="s">
        <v>86</v>
      </c>
      <c r="C2" t="s">
        <v>76</v>
      </c>
    </row>
    <row r="6" spans="2:7" x14ac:dyDescent="0.25">
      <c r="C6" s="4">
        <v>2021</v>
      </c>
      <c r="D6">
        <v>2022</v>
      </c>
      <c r="E6">
        <v>2023</v>
      </c>
      <c r="F6">
        <v>2024</v>
      </c>
      <c r="G6">
        <v>2025</v>
      </c>
    </row>
    <row r="7" spans="2:7" x14ac:dyDescent="0.25">
      <c r="C7">
        <v>1600.5</v>
      </c>
      <c r="D7">
        <v>1683.67</v>
      </c>
      <c r="E7">
        <v>2583.4499999999998</v>
      </c>
      <c r="F7">
        <v>1931.85</v>
      </c>
      <c r="G7">
        <v>2019.33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28"/>
  <dimension ref="B2:C11"/>
  <sheetViews>
    <sheetView zoomScaleNormal="100" workbookViewId="0">
      <selection activeCell="H41" sqref="H41"/>
    </sheetView>
  </sheetViews>
  <sheetFormatPr defaultRowHeight="15" x14ac:dyDescent="0.25"/>
  <cols>
    <col min="2" max="2" width="81.140625" customWidth="1"/>
    <col min="3" max="6" width="16.7109375" customWidth="1"/>
    <col min="7" max="18" width="10" customWidth="1"/>
  </cols>
  <sheetData>
    <row r="2" spans="2:3" x14ac:dyDescent="0.25">
      <c r="B2" t="s">
        <v>77</v>
      </c>
    </row>
    <row r="5" spans="2:3" x14ac:dyDescent="0.25">
      <c r="B5" s="3" t="s">
        <v>0</v>
      </c>
      <c r="C5" s="4">
        <v>2025</v>
      </c>
    </row>
    <row r="6" spans="2:3" x14ac:dyDescent="0.25">
      <c r="B6" s="3" t="s">
        <v>2</v>
      </c>
      <c r="C6" t="s">
        <v>16</v>
      </c>
    </row>
    <row r="8" spans="2:3" x14ac:dyDescent="0.25">
      <c r="B8" s="3" t="s">
        <v>53</v>
      </c>
      <c r="C8" s="3" t="s">
        <v>38</v>
      </c>
    </row>
    <row r="9" spans="2:3" x14ac:dyDescent="0.25">
      <c r="B9" s="3" t="s">
        <v>0</v>
      </c>
      <c r="C9" t="s">
        <v>6</v>
      </c>
    </row>
    <row r="10" spans="2:3" x14ac:dyDescent="0.25">
      <c r="B10" s="4" t="s">
        <v>20</v>
      </c>
      <c r="C10" s="6">
        <v>18429400</v>
      </c>
    </row>
    <row r="11" spans="2:3" x14ac:dyDescent="0.25">
      <c r="B11" s="4" t="s">
        <v>19</v>
      </c>
      <c r="C11" s="6">
        <v>1508400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29"/>
  <dimension ref="B2:C11"/>
  <sheetViews>
    <sheetView workbookViewId="0">
      <selection activeCell="H41" sqref="H41"/>
    </sheetView>
  </sheetViews>
  <sheetFormatPr defaultRowHeight="15" x14ac:dyDescent="0.25"/>
  <cols>
    <col min="2" max="2" width="81.140625" customWidth="1"/>
    <col min="3" max="6" width="16.7109375" customWidth="1"/>
    <col min="7" max="18" width="10" customWidth="1"/>
  </cols>
  <sheetData>
    <row r="2" spans="2:3" x14ac:dyDescent="0.25">
      <c r="B2" t="s">
        <v>87</v>
      </c>
      <c r="C2" t="s">
        <v>76</v>
      </c>
    </row>
    <row r="4" spans="2:3" x14ac:dyDescent="0.25">
      <c r="B4" s="3" t="s">
        <v>0</v>
      </c>
      <c r="C4" s="4">
        <v>2025</v>
      </c>
    </row>
    <row r="5" spans="2:3" x14ac:dyDescent="0.25">
      <c r="B5" s="3" t="s">
        <v>2</v>
      </c>
      <c r="C5" t="s">
        <v>78</v>
      </c>
    </row>
    <row r="6" spans="2:3" x14ac:dyDescent="0.25">
      <c r="B6" s="3" t="s">
        <v>3</v>
      </c>
      <c r="C6" t="s">
        <v>78</v>
      </c>
    </row>
    <row r="8" spans="2:3" x14ac:dyDescent="0.25">
      <c r="B8" s="3" t="s">
        <v>53</v>
      </c>
      <c r="C8" s="3" t="s">
        <v>38</v>
      </c>
    </row>
    <row r="9" spans="2:3" x14ac:dyDescent="0.25">
      <c r="B9" s="3" t="s">
        <v>0</v>
      </c>
      <c r="C9" t="s">
        <v>6</v>
      </c>
    </row>
    <row r="10" spans="2:3" x14ac:dyDescent="0.25">
      <c r="B10" s="4" t="s">
        <v>17</v>
      </c>
      <c r="C10" s="6">
        <v>500000</v>
      </c>
    </row>
    <row r="11" spans="2:3" x14ac:dyDescent="0.25">
      <c r="B11" s="4" t="s">
        <v>18</v>
      </c>
      <c r="C11" s="6">
        <v>3230000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30"/>
  <dimension ref="B2:C11"/>
  <sheetViews>
    <sheetView workbookViewId="0">
      <selection activeCell="H41" sqref="H41"/>
    </sheetView>
  </sheetViews>
  <sheetFormatPr defaultRowHeight="15" x14ac:dyDescent="0.25"/>
  <cols>
    <col min="2" max="2" width="81.140625" customWidth="1"/>
    <col min="3" max="6" width="16.7109375" customWidth="1"/>
    <col min="7" max="18" width="10" customWidth="1"/>
  </cols>
  <sheetData>
    <row r="2" spans="2:3" x14ac:dyDescent="0.25">
      <c r="B2" t="s">
        <v>92</v>
      </c>
      <c r="C2" t="s">
        <v>76</v>
      </c>
    </row>
    <row r="4" spans="2:3" x14ac:dyDescent="0.25">
      <c r="B4" s="3" t="s">
        <v>0</v>
      </c>
      <c r="C4" s="4">
        <v>2025</v>
      </c>
    </row>
    <row r="5" spans="2:3" x14ac:dyDescent="0.25">
      <c r="B5" s="3" t="s">
        <v>2</v>
      </c>
      <c r="C5" t="s">
        <v>67</v>
      </c>
    </row>
    <row r="6" spans="2:3" x14ac:dyDescent="0.25">
      <c r="B6" s="3" t="s">
        <v>3</v>
      </c>
      <c r="C6" t="s">
        <v>78</v>
      </c>
    </row>
    <row r="8" spans="2:3" x14ac:dyDescent="0.25">
      <c r="B8" s="3" t="s">
        <v>53</v>
      </c>
      <c r="C8" s="3" t="s">
        <v>38</v>
      </c>
    </row>
    <row r="9" spans="2:3" x14ac:dyDescent="0.25">
      <c r="B9" s="3" t="s">
        <v>0</v>
      </c>
      <c r="C9" t="s">
        <v>6</v>
      </c>
    </row>
    <row r="10" spans="2:3" x14ac:dyDescent="0.25">
      <c r="B10" s="4" t="s">
        <v>30</v>
      </c>
      <c r="C10" s="6">
        <v>30000</v>
      </c>
    </row>
    <row r="11" spans="2:3" x14ac:dyDescent="0.25">
      <c r="B11" s="4" t="s">
        <v>32</v>
      </c>
      <c r="C11" s="6">
        <v>30000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31"/>
  <dimension ref="B2:C11"/>
  <sheetViews>
    <sheetView workbookViewId="0">
      <selection activeCell="H41" sqref="H41"/>
    </sheetView>
  </sheetViews>
  <sheetFormatPr defaultRowHeight="15" x14ac:dyDescent="0.25"/>
  <cols>
    <col min="2" max="2" width="81.140625" customWidth="1"/>
    <col min="3" max="6" width="16.7109375" customWidth="1"/>
    <col min="7" max="18" width="10" customWidth="1"/>
  </cols>
  <sheetData>
    <row r="2" spans="2:3" x14ac:dyDescent="0.25">
      <c r="B2" t="s">
        <v>88</v>
      </c>
      <c r="C2" t="s">
        <v>76</v>
      </c>
    </row>
    <row r="4" spans="2:3" x14ac:dyDescent="0.25">
      <c r="B4" s="3" t="s">
        <v>0</v>
      </c>
      <c r="C4" s="4">
        <v>2025</v>
      </c>
    </row>
    <row r="5" spans="2:3" x14ac:dyDescent="0.25">
      <c r="B5" s="3" t="s">
        <v>2</v>
      </c>
      <c r="C5" t="s">
        <v>61</v>
      </c>
    </row>
    <row r="6" spans="2:3" x14ac:dyDescent="0.25">
      <c r="B6" s="3" t="s">
        <v>3</v>
      </c>
      <c r="C6" t="s">
        <v>78</v>
      </c>
    </row>
    <row r="8" spans="2:3" x14ac:dyDescent="0.25">
      <c r="B8" s="3" t="s">
        <v>53</v>
      </c>
      <c r="C8" s="3" t="s">
        <v>38</v>
      </c>
    </row>
    <row r="9" spans="2:3" x14ac:dyDescent="0.25">
      <c r="B9" s="3" t="s">
        <v>0</v>
      </c>
      <c r="C9" t="s">
        <v>6</v>
      </c>
    </row>
    <row r="10" spans="2:3" x14ac:dyDescent="0.25">
      <c r="B10" s="4" t="s">
        <v>33</v>
      </c>
      <c r="C10" s="6">
        <v>500000</v>
      </c>
    </row>
    <row r="11" spans="2:3" x14ac:dyDescent="0.25">
      <c r="B11" s="4" t="s">
        <v>31</v>
      </c>
      <c r="C11" s="6">
        <v>30000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32"/>
  <dimension ref="B2:C10"/>
  <sheetViews>
    <sheetView workbookViewId="0">
      <selection activeCell="A42" sqref="A42:AD42"/>
    </sheetView>
  </sheetViews>
  <sheetFormatPr defaultRowHeight="15" x14ac:dyDescent="0.25"/>
  <cols>
    <col min="2" max="2" width="81.140625" customWidth="1"/>
    <col min="3" max="6" width="16.7109375" customWidth="1"/>
    <col min="7" max="18" width="10" customWidth="1"/>
  </cols>
  <sheetData>
    <row r="2" spans="2:3" x14ac:dyDescent="0.25">
      <c r="B2" t="s">
        <v>13</v>
      </c>
      <c r="C2" t="s">
        <v>76</v>
      </c>
    </row>
    <row r="4" spans="2:3" x14ac:dyDescent="0.25">
      <c r="B4" s="3" t="s">
        <v>0</v>
      </c>
      <c r="C4" s="4">
        <v>2025</v>
      </c>
    </row>
    <row r="5" spans="2:3" x14ac:dyDescent="0.25">
      <c r="B5" s="3" t="s">
        <v>2</v>
      </c>
      <c r="C5" t="s">
        <v>63</v>
      </c>
    </row>
    <row r="6" spans="2:3" x14ac:dyDescent="0.25">
      <c r="B6" s="3" t="s">
        <v>3</v>
      </c>
      <c r="C6" t="s">
        <v>78</v>
      </c>
    </row>
    <row r="8" spans="2:3" x14ac:dyDescent="0.25">
      <c r="B8" s="3" t="s">
        <v>53</v>
      </c>
      <c r="C8" s="3" t="s">
        <v>38</v>
      </c>
    </row>
    <row r="9" spans="2:3" x14ac:dyDescent="0.25">
      <c r="B9" s="3" t="s">
        <v>0</v>
      </c>
      <c r="C9" t="s">
        <v>6</v>
      </c>
    </row>
    <row r="10" spans="2:3" x14ac:dyDescent="0.25">
      <c r="B10" s="4" t="s">
        <v>26</v>
      </c>
      <c r="C10" s="6">
        <v>30000</v>
      </c>
    </row>
  </sheetData>
  <pageMargins left="0.7" right="0.7" top="0.75" bottom="0.75" header="0.3" footer="0.3"/>
  <pageSetup paperSize="9" orientation="portrait" horizontalDpi="1200" verticalDpi="120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33"/>
  <dimension ref="B2:C10"/>
  <sheetViews>
    <sheetView workbookViewId="0">
      <selection activeCell="H41" sqref="H41"/>
    </sheetView>
  </sheetViews>
  <sheetFormatPr defaultRowHeight="15" x14ac:dyDescent="0.25"/>
  <cols>
    <col min="2" max="2" width="81.140625" customWidth="1"/>
    <col min="3" max="6" width="16.7109375" customWidth="1"/>
    <col min="7" max="18" width="10" customWidth="1"/>
  </cols>
  <sheetData>
    <row r="2" spans="2:3" x14ac:dyDescent="0.25">
      <c r="B2" t="s">
        <v>89</v>
      </c>
      <c r="C2" t="s">
        <v>76</v>
      </c>
    </row>
    <row r="4" spans="2:3" x14ac:dyDescent="0.25">
      <c r="B4" s="3" t="s">
        <v>0</v>
      </c>
      <c r="C4" s="4">
        <v>2025</v>
      </c>
    </row>
    <row r="5" spans="2:3" x14ac:dyDescent="0.25">
      <c r="B5" s="3" t="s">
        <v>2</v>
      </c>
      <c r="C5" t="s">
        <v>66</v>
      </c>
    </row>
    <row r="6" spans="2:3" x14ac:dyDescent="0.25">
      <c r="B6" s="3" t="s">
        <v>3</v>
      </c>
      <c r="C6" t="s">
        <v>78</v>
      </c>
    </row>
    <row r="8" spans="2:3" x14ac:dyDescent="0.25">
      <c r="B8" s="3" t="s">
        <v>53</v>
      </c>
      <c r="C8" s="3" t="s">
        <v>38</v>
      </c>
    </row>
    <row r="9" spans="2:3" x14ac:dyDescent="0.25">
      <c r="B9" s="3" t="s">
        <v>0</v>
      </c>
      <c r="C9" t="s">
        <v>6</v>
      </c>
    </row>
    <row r="10" spans="2:3" x14ac:dyDescent="0.25">
      <c r="B10" s="4" t="s">
        <v>42</v>
      </c>
      <c r="C10" s="6">
        <v>98000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34"/>
  <dimension ref="B3:D7"/>
  <sheetViews>
    <sheetView zoomScale="130" zoomScaleNormal="130" workbookViewId="0">
      <selection activeCell="F27" sqref="F27"/>
    </sheetView>
  </sheetViews>
  <sheetFormatPr defaultRowHeight="15" x14ac:dyDescent="0.25"/>
  <cols>
    <col min="1" max="1" width="12.140625" customWidth="1"/>
    <col min="2" max="2" width="48.5703125" bestFit="1" customWidth="1"/>
    <col min="3" max="3" width="20.85546875" customWidth="1"/>
    <col min="4" max="4" width="7.5703125" bestFit="1" customWidth="1"/>
    <col min="5" max="5" width="11.85546875" customWidth="1"/>
    <col min="6" max="6" width="9.5703125" bestFit="1" customWidth="1"/>
    <col min="7" max="7" width="11.85546875" bestFit="1" customWidth="1"/>
  </cols>
  <sheetData>
    <row r="3" spans="2:4" x14ac:dyDescent="0.25">
      <c r="B3" t="s">
        <v>112</v>
      </c>
    </row>
    <row r="5" spans="2:4" x14ac:dyDescent="0.25">
      <c r="B5" s="3" t="s">
        <v>99</v>
      </c>
      <c r="C5" s="3" t="s">
        <v>38</v>
      </c>
    </row>
    <row r="6" spans="2:4" x14ac:dyDescent="0.25">
      <c r="B6" s="3" t="s">
        <v>98</v>
      </c>
      <c r="C6" t="s">
        <v>102</v>
      </c>
      <c r="D6" t="s">
        <v>101</v>
      </c>
    </row>
    <row r="7" spans="2:4" x14ac:dyDescent="0.25">
      <c r="B7" s="4" t="s">
        <v>17</v>
      </c>
      <c r="C7" s="29">
        <v>144100</v>
      </c>
      <c r="D7" s="29">
        <v>500000</v>
      </c>
    </row>
  </sheetData>
  <pageMargins left="0.7" right="0.7" top="0.75" bottom="0.75" header="0.3" footer="0.3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Лист35"/>
  <dimension ref="B3:D7"/>
  <sheetViews>
    <sheetView zoomScale="130" zoomScaleNormal="130" workbookViewId="0">
      <selection activeCell="G24" sqref="G24:I24"/>
    </sheetView>
  </sheetViews>
  <sheetFormatPr defaultRowHeight="15" x14ac:dyDescent="0.25"/>
  <cols>
    <col min="1" max="1" width="12.140625" customWidth="1"/>
    <col min="2" max="2" width="28" bestFit="1" customWidth="1"/>
    <col min="3" max="3" width="20.85546875" customWidth="1"/>
    <col min="4" max="4" width="8.7109375" bestFit="1" customWidth="1"/>
    <col min="5" max="5" width="11.85546875" customWidth="1"/>
    <col min="6" max="6" width="9.5703125" bestFit="1" customWidth="1"/>
    <col min="7" max="7" width="11.85546875" bestFit="1" customWidth="1"/>
  </cols>
  <sheetData>
    <row r="3" spans="2:4" x14ac:dyDescent="0.25">
      <c r="B3" t="s">
        <v>113</v>
      </c>
    </row>
    <row r="5" spans="2:4" x14ac:dyDescent="0.25">
      <c r="B5" s="3" t="s">
        <v>99</v>
      </c>
      <c r="C5" s="3" t="s">
        <v>38</v>
      </c>
    </row>
    <row r="6" spans="2:4" x14ac:dyDescent="0.25">
      <c r="B6" s="3" t="s">
        <v>98</v>
      </c>
      <c r="C6" t="s">
        <v>102</v>
      </c>
      <c r="D6" t="s">
        <v>101</v>
      </c>
    </row>
    <row r="7" spans="2:4" x14ac:dyDescent="0.25">
      <c r="B7" s="4" t="s">
        <v>18</v>
      </c>
      <c r="C7" s="29">
        <v>1469500</v>
      </c>
      <c r="D7" s="29">
        <v>2940000</v>
      </c>
    </row>
  </sheetData>
  <pageMargins left="0.7" right="0.7" top="0.75" bottom="0.75" header="0.3" footer="0.3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36"/>
  <dimension ref="B3:D7"/>
  <sheetViews>
    <sheetView zoomScale="130" zoomScaleNormal="130" workbookViewId="0">
      <selection activeCell="G24" sqref="G24:I24"/>
    </sheetView>
  </sheetViews>
  <sheetFormatPr defaultRowHeight="15" x14ac:dyDescent="0.25"/>
  <cols>
    <col min="1" max="1" width="12.140625" customWidth="1"/>
    <col min="2" max="2" width="73.42578125" bestFit="1" customWidth="1"/>
    <col min="3" max="3" width="20.85546875" customWidth="1"/>
    <col min="4" max="4" width="7.5703125" bestFit="1" customWidth="1"/>
    <col min="5" max="5" width="11.85546875" customWidth="1"/>
    <col min="6" max="6" width="9.5703125" bestFit="1" customWidth="1"/>
    <col min="7" max="7" width="11.85546875" bestFit="1" customWidth="1"/>
  </cols>
  <sheetData>
    <row r="3" spans="2:4" x14ac:dyDescent="0.25">
      <c r="B3" t="s">
        <v>114</v>
      </c>
    </row>
    <row r="5" spans="2:4" x14ac:dyDescent="0.25">
      <c r="B5" s="3" t="s">
        <v>99</v>
      </c>
      <c r="C5" s="3" t="s">
        <v>38</v>
      </c>
    </row>
    <row r="6" spans="2:4" x14ac:dyDescent="0.25">
      <c r="B6" s="3" t="s">
        <v>98</v>
      </c>
      <c r="C6" t="s">
        <v>102</v>
      </c>
      <c r="D6" t="s">
        <v>101</v>
      </c>
    </row>
    <row r="7" spans="2:4" x14ac:dyDescent="0.25">
      <c r="B7" s="4" t="s">
        <v>33</v>
      </c>
      <c r="C7" s="29">
        <v>0</v>
      </c>
      <c r="D7" s="29">
        <v>420000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B2:E10"/>
  <sheetViews>
    <sheetView zoomScale="115" zoomScaleNormal="115" workbookViewId="0">
      <selection activeCell="E8" sqref="E8"/>
    </sheetView>
  </sheetViews>
  <sheetFormatPr defaultRowHeight="15" x14ac:dyDescent="0.25"/>
  <cols>
    <col min="2" max="2" width="27.5703125" customWidth="1"/>
    <col min="3" max="6" width="16.7109375" customWidth="1"/>
    <col min="7" max="18" width="10" customWidth="1"/>
  </cols>
  <sheetData>
    <row r="2" spans="2:5" x14ac:dyDescent="0.25">
      <c r="B2" s="9" t="s">
        <v>12</v>
      </c>
    </row>
    <row r="6" spans="2:5" x14ac:dyDescent="0.25">
      <c r="B6" s="3" t="s">
        <v>53</v>
      </c>
      <c r="C6" s="3" t="s">
        <v>38</v>
      </c>
    </row>
    <row r="7" spans="2:5" x14ac:dyDescent="0.25">
      <c r="B7" s="3" t="s">
        <v>0</v>
      </c>
      <c r="C7" t="s">
        <v>55</v>
      </c>
      <c r="D7" t="s">
        <v>57</v>
      </c>
      <c r="E7" t="s">
        <v>56</v>
      </c>
    </row>
    <row r="8" spans="2:5" x14ac:dyDescent="0.25">
      <c r="B8" s="4">
        <v>2023</v>
      </c>
      <c r="C8" s="6">
        <v>74063900</v>
      </c>
      <c r="D8" s="6">
        <v>20526600</v>
      </c>
      <c r="E8" s="6">
        <v>36820800</v>
      </c>
    </row>
    <row r="9" spans="2:5" x14ac:dyDescent="0.25">
      <c r="B9" s="4">
        <v>2024</v>
      </c>
      <c r="C9" s="6">
        <v>77578900</v>
      </c>
      <c r="D9" s="6">
        <v>21525600</v>
      </c>
      <c r="E9" s="6">
        <v>0</v>
      </c>
    </row>
    <row r="10" spans="2:5" x14ac:dyDescent="0.25">
      <c r="B10" s="4">
        <v>2025</v>
      </c>
      <c r="C10" s="6">
        <v>81010300</v>
      </c>
      <c r="D10" s="6">
        <v>22509100</v>
      </c>
      <c r="E10" s="6">
        <v>0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B2:D10"/>
  <sheetViews>
    <sheetView zoomScale="115" zoomScaleNormal="115" workbookViewId="0">
      <selection activeCell="H41" sqref="H41"/>
    </sheetView>
  </sheetViews>
  <sheetFormatPr defaultRowHeight="15" x14ac:dyDescent="0.25"/>
  <cols>
    <col min="2" max="2" width="27.5703125" customWidth="1"/>
    <col min="3" max="6" width="16.7109375" customWidth="1"/>
    <col min="7" max="18" width="10" customWidth="1"/>
  </cols>
  <sheetData>
    <row r="2" spans="2:4" x14ac:dyDescent="0.25">
      <c r="B2" s="9" t="s">
        <v>9</v>
      </c>
    </row>
    <row r="6" spans="2:4" x14ac:dyDescent="0.25">
      <c r="B6" s="3" t="s">
        <v>53</v>
      </c>
      <c r="C6" s="3" t="s">
        <v>38</v>
      </c>
    </row>
    <row r="7" spans="2:4" x14ac:dyDescent="0.25">
      <c r="B7" s="3" t="s">
        <v>0</v>
      </c>
      <c r="C7" t="s">
        <v>11</v>
      </c>
      <c r="D7" t="s">
        <v>59</v>
      </c>
    </row>
    <row r="8" spans="2:4" x14ac:dyDescent="0.25">
      <c r="B8" s="4">
        <v>2023</v>
      </c>
      <c r="C8" s="6">
        <v>301000</v>
      </c>
      <c r="D8" s="6">
        <v>20000</v>
      </c>
    </row>
    <row r="9" spans="2:4" x14ac:dyDescent="0.25">
      <c r="B9" s="4">
        <v>2024</v>
      </c>
      <c r="C9" s="6">
        <v>301000</v>
      </c>
      <c r="D9" s="6">
        <v>20000</v>
      </c>
    </row>
    <row r="10" spans="2:4" x14ac:dyDescent="0.25">
      <c r="B10" s="4">
        <v>2025</v>
      </c>
      <c r="C10" s="6">
        <v>301100</v>
      </c>
      <c r="D10" s="6">
        <v>20000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/>
  <dimension ref="B2:C10"/>
  <sheetViews>
    <sheetView zoomScale="115" zoomScaleNormal="115" workbookViewId="0">
      <selection activeCell="H41" sqref="H41"/>
    </sheetView>
  </sheetViews>
  <sheetFormatPr defaultRowHeight="15" x14ac:dyDescent="0.25"/>
  <cols>
    <col min="2" max="2" width="27.5703125" customWidth="1"/>
    <col min="3" max="6" width="16.7109375" customWidth="1"/>
    <col min="7" max="18" width="10" customWidth="1"/>
  </cols>
  <sheetData>
    <row r="2" spans="2:3" x14ac:dyDescent="0.25">
      <c r="B2" s="9" t="s">
        <v>8</v>
      </c>
    </row>
    <row r="6" spans="2:3" x14ac:dyDescent="0.25">
      <c r="B6" s="3" t="s">
        <v>53</v>
      </c>
      <c r="C6" s="3" t="s">
        <v>38</v>
      </c>
    </row>
    <row r="7" spans="2:3" x14ac:dyDescent="0.25">
      <c r="B7" s="3" t="s">
        <v>0</v>
      </c>
      <c r="C7" t="s">
        <v>10</v>
      </c>
    </row>
    <row r="8" spans="2:3" x14ac:dyDescent="0.25">
      <c r="B8" s="4">
        <v>2023</v>
      </c>
      <c r="C8" s="6">
        <v>1457100</v>
      </c>
    </row>
    <row r="9" spans="2:3" x14ac:dyDescent="0.25">
      <c r="B9" s="4">
        <v>2024</v>
      </c>
      <c r="C9" s="6">
        <v>1600800</v>
      </c>
    </row>
    <row r="10" spans="2:3" x14ac:dyDescent="0.25">
      <c r="B10" s="4">
        <v>2025</v>
      </c>
      <c r="C10" s="6">
        <v>1760200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/>
  <dimension ref="B2:C12"/>
  <sheetViews>
    <sheetView zoomScale="115" zoomScaleNormal="115" workbookViewId="0">
      <selection activeCell="H41" sqref="H41"/>
    </sheetView>
  </sheetViews>
  <sheetFormatPr defaultRowHeight="15" x14ac:dyDescent="0.25"/>
  <cols>
    <col min="2" max="2" width="27.5703125" customWidth="1"/>
    <col min="3" max="6" width="16.7109375" customWidth="1"/>
    <col min="7" max="18" width="10" customWidth="1"/>
  </cols>
  <sheetData>
    <row r="2" spans="2:3" x14ac:dyDescent="0.25">
      <c r="B2" s="9" t="s">
        <v>58</v>
      </c>
    </row>
    <row r="4" spans="2:3" x14ac:dyDescent="0.25">
      <c r="B4" s="3" t="s">
        <v>0</v>
      </c>
      <c r="C4" s="4">
        <v>2025</v>
      </c>
    </row>
    <row r="6" spans="2:3" x14ac:dyDescent="0.25">
      <c r="B6" s="3" t="s">
        <v>53</v>
      </c>
      <c r="C6" s="3" t="s">
        <v>38</v>
      </c>
    </row>
    <row r="7" spans="2:3" x14ac:dyDescent="0.25">
      <c r="B7" s="3" t="s">
        <v>0</v>
      </c>
      <c r="C7" t="s">
        <v>5</v>
      </c>
    </row>
    <row r="8" spans="2:3" x14ac:dyDescent="0.25">
      <c r="B8" s="4" t="s">
        <v>56</v>
      </c>
      <c r="C8" s="6">
        <v>0</v>
      </c>
    </row>
    <row r="9" spans="2:3" x14ac:dyDescent="0.25">
      <c r="B9" s="4" t="s">
        <v>55</v>
      </c>
      <c r="C9" s="6">
        <v>81010300</v>
      </c>
    </row>
    <row r="10" spans="2:3" x14ac:dyDescent="0.25">
      <c r="B10" s="4" t="s">
        <v>8</v>
      </c>
      <c r="C10" s="6">
        <v>1760200</v>
      </c>
    </row>
    <row r="11" spans="2:3" x14ac:dyDescent="0.25">
      <c r="B11" s="4" t="s">
        <v>9</v>
      </c>
      <c r="C11" s="6">
        <v>321100</v>
      </c>
    </row>
    <row r="12" spans="2:3" x14ac:dyDescent="0.25">
      <c r="B12" s="4" t="s">
        <v>57</v>
      </c>
      <c r="C12" s="6">
        <v>22509100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/>
  <dimension ref="B2:K17"/>
  <sheetViews>
    <sheetView topLeftCell="A2" zoomScale="115" zoomScaleNormal="115" workbookViewId="0">
      <selection activeCell="H41" sqref="H41"/>
    </sheetView>
  </sheetViews>
  <sheetFormatPr defaultRowHeight="15" x14ac:dyDescent="0.25"/>
  <cols>
    <col min="2" max="2" width="36.42578125" customWidth="1"/>
    <col min="3" max="6" width="16.7109375" customWidth="1"/>
    <col min="7" max="18" width="10" customWidth="1"/>
  </cols>
  <sheetData>
    <row r="2" spans="2:11" x14ac:dyDescent="0.25">
      <c r="B2" s="9" t="s">
        <v>60</v>
      </c>
    </row>
    <row r="4" spans="2:11" x14ac:dyDescent="0.25">
      <c r="B4" s="3" t="s">
        <v>0</v>
      </c>
      <c r="C4" s="4">
        <v>2025</v>
      </c>
    </row>
    <row r="6" spans="2:11" x14ac:dyDescent="0.25">
      <c r="B6" s="3" t="s">
        <v>53</v>
      </c>
      <c r="C6" s="3" t="s">
        <v>38</v>
      </c>
    </row>
    <row r="7" spans="2:11" x14ac:dyDescent="0.25">
      <c r="B7" s="3" t="s">
        <v>0</v>
      </c>
      <c r="C7" t="s">
        <v>6</v>
      </c>
    </row>
    <row r="8" spans="2:11" x14ac:dyDescent="0.25">
      <c r="B8" s="4" t="s">
        <v>15</v>
      </c>
      <c r="C8" s="6">
        <v>8429700</v>
      </c>
    </row>
    <row r="9" spans="2:11" x14ac:dyDescent="0.25">
      <c r="B9" s="4" t="s">
        <v>14</v>
      </c>
      <c r="C9" s="6">
        <v>1839000</v>
      </c>
    </row>
    <row r="10" spans="2:11" x14ac:dyDescent="0.25">
      <c r="B10" s="4" t="s">
        <v>16</v>
      </c>
      <c r="C10" s="6">
        <v>19937800</v>
      </c>
    </row>
    <row r="11" spans="2:11" x14ac:dyDescent="0.25">
      <c r="B11" s="4" t="s">
        <v>61</v>
      </c>
      <c r="C11" s="6">
        <v>530000</v>
      </c>
    </row>
    <row r="12" spans="2:11" x14ac:dyDescent="0.25">
      <c r="B12" s="4" t="s">
        <v>62</v>
      </c>
      <c r="C12" s="6">
        <v>31735800</v>
      </c>
      <c r="K12" s="1"/>
    </row>
    <row r="13" spans="2:11" x14ac:dyDescent="0.25">
      <c r="B13" s="4" t="s">
        <v>63</v>
      </c>
      <c r="C13" s="6">
        <v>30000</v>
      </c>
    </row>
    <row r="14" spans="2:11" x14ac:dyDescent="0.25">
      <c r="B14" s="4" t="s">
        <v>64</v>
      </c>
      <c r="C14" s="6">
        <v>3230000</v>
      </c>
    </row>
    <row r="15" spans="2:11" x14ac:dyDescent="0.25">
      <c r="B15" s="4" t="s">
        <v>65</v>
      </c>
      <c r="C15" s="6">
        <v>500000</v>
      </c>
    </row>
    <row r="16" spans="2:11" x14ac:dyDescent="0.25">
      <c r="B16" s="4" t="s">
        <v>66</v>
      </c>
      <c r="C16" s="6">
        <v>98000</v>
      </c>
    </row>
    <row r="17" spans="2:3" x14ac:dyDescent="0.25">
      <c r="B17" s="4" t="s">
        <v>67</v>
      </c>
      <c r="C17" s="6">
        <v>39270400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8"/>
  <dimension ref="B1:E48"/>
  <sheetViews>
    <sheetView showGridLines="0" workbookViewId="0">
      <selection activeCell="G24" sqref="G24:I24"/>
    </sheetView>
  </sheetViews>
  <sheetFormatPr defaultRowHeight="15" x14ac:dyDescent="0.25"/>
  <cols>
    <col min="2" max="2" width="27.5703125" customWidth="1"/>
    <col min="3" max="6" width="16.7109375" customWidth="1"/>
    <col min="7" max="18" width="10" customWidth="1"/>
  </cols>
  <sheetData>
    <row r="1" spans="2:5" x14ac:dyDescent="0.25">
      <c r="B1" s="3" t="s">
        <v>21</v>
      </c>
      <c r="C1" t="s">
        <v>40</v>
      </c>
    </row>
    <row r="3" spans="2:5" x14ac:dyDescent="0.25">
      <c r="B3" s="3" t="s">
        <v>37</v>
      </c>
      <c r="C3" s="3" t="s">
        <v>38</v>
      </c>
    </row>
    <row r="4" spans="2:5" x14ac:dyDescent="0.25">
      <c r="B4" s="3" t="s">
        <v>0</v>
      </c>
      <c r="C4" t="s">
        <v>7</v>
      </c>
      <c r="D4" t="s">
        <v>5</v>
      </c>
      <c r="E4" t="s">
        <v>6</v>
      </c>
    </row>
    <row r="5" spans="2:5" x14ac:dyDescent="0.25">
      <c r="B5" s="4">
        <v>2025</v>
      </c>
      <c r="C5" s="6"/>
      <c r="D5" s="6"/>
      <c r="E5" s="6"/>
    </row>
    <row r="6" spans="2:5" x14ac:dyDescent="0.25">
      <c r="B6" s="7" t="s">
        <v>12</v>
      </c>
      <c r="C6" s="6"/>
      <c r="D6" s="6"/>
      <c r="E6" s="6"/>
    </row>
    <row r="7" spans="2:5" x14ac:dyDescent="0.25">
      <c r="B7" s="8" t="s">
        <v>55</v>
      </c>
      <c r="C7" s="6"/>
      <c r="D7" s="6">
        <v>81010300</v>
      </c>
      <c r="E7" s="6"/>
    </row>
    <row r="8" spans="2:5" x14ac:dyDescent="0.25">
      <c r="B8" s="8" t="s">
        <v>56</v>
      </c>
      <c r="C8" s="6"/>
      <c r="D8" s="6">
        <v>0</v>
      </c>
      <c r="E8" s="6"/>
    </row>
    <row r="9" spans="2:5" x14ac:dyDescent="0.25">
      <c r="B9" s="8" t="s">
        <v>57</v>
      </c>
      <c r="C9" s="6"/>
      <c r="D9" s="6">
        <v>22509100</v>
      </c>
      <c r="E9" s="6"/>
    </row>
    <row r="10" spans="2:5" x14ac:dyDescent="0.25">
      <c r="B10" s="7" t="s">
        <v>15</v>
      </c>
      <c r="C10" s="6"/>
      <c r="D10" s="6"/>
      <c r="E10" s="6"/>
    </row>
    <row r="11" spans="2:5" x14ac:dyDescent="0.25">
      <c r="B11" s="8" t="s">
        <v>15</v>
      </c>
      <c r="C11" s="6"/>
      <c r="D11" s="6"/>
      <c r="E11" s="6">
        <v>8429700</v>
      </c>
    </row>
    <row r="12" spans="2:5" x14ac:dyDescent="0.25">
      <c r="B12" s="7" t="s">
        <v>8</v>
      </c>
      <c r="C12" s="6"/>
      <c r="D12" s="6"/>
      <c r="E12" s="6"/>
    </row>
    <row r="13" spans="2:5" x14ac:dyDescent="0.25">
      <c r="B13" s="8" t="s">
        <v>10</v>
      </c>
      <c r="C13" s="6"/>
      <c r="D13" s="6">
        <v>1760200</v>
      </c>
      <c r="E13" s="6"/>
    </row>
    <row r="14" spans="2:5" x14ac:dyDescent="0.25">
      <c r="B14" s="7" t="s">
        <v>9</v>
      </c>
      <c r="C14" s="6"/>
      <c r="D14" s="6"/>
      <c r="E14" s="6"/>
    </row>
    <row r="15" spans="2:5" x14ac:dyDescent="0.25">
      <c r="B15" s="8" t="s">
        <v>11</v>
      </c>
      <c r="C15" s="6"/>
      <c r="D15" s="6">
        <v>301100</v>
      </c>
      <c r="E15" s="6"/>
    </row>
    <row r="16" spans="2:5" x14ac:dyDescent="0.25">
      <c r="B16" s="8" t="s">
        <v>59</v>
      </c>
      <c r="C16" s="6"/>
      <c r="D16" s="6">
        <v>20000</v>
      </c>
      <c r="E16" s="6"/>
    </row>
    <row r="17" spans="2:5" x14ac:dyDescent="0.25">
      <c r="B17" s="7" t="s">
        <v>14</v>
      </c>
      <c r="C17" s="6"/>
      <c r="D17" s="6"/>
      <c r="E17" s="6"/>
    </row>
    <row r="18" spans="2:5" x14ac:dyDescent="0.25">
      <c r="B18" s="8" t="s">
        <v>47</v>
      </c>
      <c r="C18" s="6"/>
      <c r="D18" s="6"/>
      <c r="E18" s="6">
        <v>100000</v>
      </c>
    </row>
    <row r="19" spans="2:5" x14ac:dyDescent="0.25">
      <c r="B19" s="8" t="s">
        <v>48</v>
      </c>
      <c r="C19" s="6"/>
      <c r="D19" s="6"/>
      <c r="E19" s="6">
        <v>1107200</v>
      </c>
    </row>
    <row r="20" spans="2:5" x14ac:dyDescent="0.25">
      <c r="B20" s="8" t="s">
        <v>49</v>
      </c>
      <c r="C20" s="6"/>
      <c r="D20" s="6"/>
      <c r="E20" s="6">
        <v>631800</v>
      </c>
    </row>
    <row r="21" spans="2:5" x14ac:dyDescent="0.25">
      <c r="B21" s="7" t="s">
        <v>16</v>
      </c>
      <c r="C21" s="6"/>
      <c r="D21" s="6"/>
      <c r="E21" s="6"/>
    </row>
    <row r="22" spans="2:5" x14ac:dyDescent="0.25">
      <c r="B22" s="8" t="s">
        <v>20</v>
      </c>
      <c r="C22" s="6"/>
      <c r="D22" s="6"/>
      <c r="E22" s="6">
        <v>18429400</v>
      </c>
    </row>
    <row r="23" spans="2:5" x14ac:dyDescent="0.25">
      <c r="B23" s="8" t="s">
        <v>19</v>
      </c>
      <c r="C23" s="6"/>
      <c r="D23" s="6"/>
      <c r="E23" s="6">
        <v>1508400</v>
      </c>
    </row>
    <row r="24" spans="2:5" x14ac:dyDescent="0.25">
      <c r="B24" s="7" t="s">
        <v>54</v>
      </c>
      <c r="C24" s="6"/>
      <c r="D24" s="6"/>
      <c r="E24" s="6"/>
    </row>
    <row r="25" spans="2:5" x14ac:dyDescent="0.25">
      <c r="B25" s="8" t="s">
        <v>9</v>
      </c>
      <c r="C25" s="6"/>
      <c r="D25" s="6">
        <v>321100</v>
      </c>
      <c r="E25" s="6"/>
    </row>
    <row r="26" spans="2:5" x14ac:dyDescent="0.25">
      <c r="B26" s="8" t="s">
        <v>8</v>
      </c>
      <c r="C26" s="6"/>
      <c r="D26" s="6">
        <v>1760200</v>
      </c>
      <c r="E26" s="6"/>
    </row>
    <row r="27" spans="2:5" x14ac:dyDescent="0.25">
      <c r="B27" s="7" t="s">
        <v>7</v>
      </c>
      <c r="C27" s="6"/>
      <c r="D27" s="6"/>
      <c r="E27" s="6"/>
    </row>
    <row r="28" spans="2:5" x14ac:dyDescent="0.25">
      <c r="B28" s="8" t="s">
        <v>54</v>
      </c>
      <c r="C28" s="6">
        <v>0</v>
      </c>
      <c r="D28" s="6"/>
      <c r="E28" s="6"/>
    </row>
    <row r="29" spans="2:5" x14ac:dyDescent="0.25">
      <c r="B29" s="7" t="s">
        <v>61</v>
      </c>
      <c r="C29" s="6"/>
      <c r="D29" s="6"/>
      <c r="E29" s="6"/>
    </row>
    <row r="30" spans="2:5" x14ac:dyDescent="0.25">
      <c r="B30" s="8" t="s">
        <v>45</v>
      </c>
      <c r="C30" s="6"/>
      <c r="D30" s="6"/>
      <c r="E30" s="6">
        <v>500000</v>
      </c>
    </row>
    <row r="31" spans="2:5" x14ac:dyDescent="0.25">
      <c r="B31" s="8" t="s">
        <v>52</v>
      </c>
      <c r="C31" s="6"/>
      <c r="D31" s="6"/>
      <c r="E31" s="6">
        <v>30000</v>
      </c>
    </row>
    <row r="32" spans="2:5" x14ac:dyDescent="0.25">
      <c r="B32" s="7" t="s">
        <v>62</v>
      </c>
      <c r="C32" s="6"/>
      <c r="D32" s="6"/>
      <c r="E32" s="6"/>
    </row>
    <row r="33" spans="2:5" x14ac:dyDescent="0.25">
      <c r="B33" s="8" t="s">
        <v>46</v>
      </c>
      <c r="C33" s="6"/>
      <c r="D33" s="6"/>
      <c r="E33" s="6">
        <v>31735800</v>
      </c>
    </row>
    <row r="34" spans="2:5" x14ac:dyDescent="0.25">
      <c r="B34" s="7" t="s">
        <v>63</v>
      </c>
      <c r="C34" s="6"/>
      <c r="D34" s="6"/>
      <c r="E34" s="6"/>
    </row>
    <row r="35" spans="2:5" x14ac:dyDescent="0.25">
      <c r="B35" s="8" t="s">
        <v>13</v>
      </c>
      <c r="C35" s="6"/>
      <c r="D35" s="6"/>
      <c r="E35" s="6">
        <v>30000</v>
      </c>
    </row>
    <row r="36" spans="2:5" x14ac:dyDescent="0.25">
      <c r="B36" s="7" t="s">
        <v>64</v>
      </c>
      <c r="C36" s="6"/>
      <c r="D36" s="6"/>
      <c r="E36" s="6"/>
    </row>
    <row r="37" spans="2:5" x14ac:dyDescent="0.25">
      <c r="B37" s="8" t="s">
        <v>51</v>
      </c>
      <c r="C37" s="6"/>
      <c r="D37" s="6"/>
      <c r="E37" s="6">
        <v>3230000</v>
      </c>
    </row>
    <row r="38" spans="2:5" x14ac:dyDescent="0.25">
      <c r="B38" s="7" t="s">
        <v>65</v>
      </c>
      <c r="C38" s="6"/>
      <c r="D38" s="6"/>
      <c r="E38" s="6"/>
    </row>
    <row r="39" spans="2:5" x14ac:dyDescent="0.25">
      <c r="B39" s="8" t="s">
        <v>50</v>
      </c>
      <c r="C39" s="6"/>
      <c r="D39" s="6"/>
      <c r="E39" s="6">
        <v>500000</v>
      </c>
    </row>
    <row r="40" spans="2:5" x14ac:dyDescent="0.25">
      <c r="B40" s="7" t="s">
        <v>66</v>
      </c>
      <c r="C40" s="6"/>
      <c r="D40" s="6"/>
      <c r="E40" s="6"/>
    </row>
    <row r="41" spans="2:5" x14ac:dyDescent="0.25">
      <c r="B41" s="8" t="s">
        <v>44</v>
      </c>
      <c r="C41" s="6"/>
      <c r="D41" s="6"/>
      <c r="E41" s="6">
        <v>98000</v>
      </c>
    </row>
    <row r="42" spans="2:5" x14ac:dyDescent="0.25">
      <c r="B42" s="7" t="s">
        <v>67</v>
      </c>
      <c r="C42" s="6"/>
      <c r="D42" s="6"/>
      <c r="E42" s="6"/>
    </row>
    <row r="43" spans="2:5" x14ac:dyDescent="0.25">
      <c r="B43" s="8" t="s">
        <v>35</v>
      </c>
      <c r="C43" s="6"/>
      <c r="D43" s="6"/>
      <c r="E43" s="6">
        <v>2863600</v>
      </c>
    </row>
    <row r="44" spans="2:5" x14ac:dyDescent="0.25">
      <c r="B44" s="8" t="s">
        <v>69</v>
      </c>
      <c r="C44" s="6"/>
      <c r="D44" s="6"/>
      <c r="E44" s="6">
        <v>30081500</v>
      </c>
    </row>
    <row r="45" spans="2:5" x14ac:dyDescent="0.25">
      <c r="B45" s="8" t="s">
        <v>71</v>
      </c>
      <c r="C45" s="6"/>
      <c r="D45" s="6"/>
      <c r="E45" s="6">
        <v>50000</v>
      </c>
    </row>
    <row r="46" spans="2:5" x14ac:dyDescent="0.25">
      <c r="B46" s="8" t="s">
        <v>70</v>
      </c>
      <c r="C46" s="6"/>
      <c r="D46" s="6"/>
      <c r="E46" s="6">
        <v>4332200</v>
      </c>
    </row>
    <row r="47" spans="2:5" x14ac:dyDescent="0.25">
      <c r="B47" s="8" t="s">
        <v>83</v>
      </c>
      <c r="C47" s="6"/>
      <c r="D47" s="6"/>
      <c r="E47" s="6">
        <v>1943100</v>
      </c>
    </row>
    <row r="48" spans="2:5" x14ac:dyDescent="0.25">
      <c r="B48" s="4" t="s">
        <v>39</v>
      </c>
      <c r="C48" s="6">
        <v>0</v>
      </c>
      <c r="D48" s="6">
        <v>107682000</v>
      </c>
      <c r="E48" s="6">
        <v>105600700</v>
      </c>
    </row>
  </sheetData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39</vt:i4>
      </vt:variant>
    </vt:vector>
  </HeadingPairs>
  <TitlesOfParts>
    <vt:vector size="39" baseType="lpstr">
      <vt:lpstr>Дэшборд</vt:lpstr>
      <vt:lpstr>Лист1</vt:lpstr>
      <vt:lpstr>Показатели бюджета</vt:lpstr>
      <vt:lpstr>Безвозмездные поступления</vt:lpstr>
      <vt:lpstr>Неналоговые поступления</vt:lpstr>
      <vt:lpstr>Налоговые доходы</vt:lpstr>
      <vt:lpstr>Структура доходов</vt:lpstr>
      <vt:lpstr>Структура расходов</vt:lpstr>
      <vt:lpstr>Общий</vt:lpstr>
      <vt:lpstr>Общегосуд.впросы</vt:lpstr>
      <vt:lpstr>жКХ</vt:lpstr>
      <vt:lpstr>Культура</vt:lpstr>
      <vt:lpstr>Образование</vt:lpstr>
      <vt:lpstr>Данные</vt:lpstr>
      <vt:lpstr>Исполнение</vt:lpstr>
      <vt:lpstr>Исп.бюджета</vt:lpstr>
      <vt:lpstr>Исп.Безв.поступ</vt:lpstr>
      <vt:lpstr>Исп.неналоговые</vt:lpstr>
      <vt:lpstr>Исп.налоговые</vt:lpstr>
      <vt:lpstr>Исп.расходы</vt:lpstr>
      <vt:lpstr>Исп.общегосуд.вопросы</vt:lpstr>
      <vt:lpstr>Исп.социальная</vt:lpstr>
      <vt:lpstr>Исп.экология</vt:lpstr>
      <vt:lpstr>Исп.нац.безоп.</vt:lpstr>
      <vt:lpstr>Исп.образование</vt:lpstr>
      <vt:lpstr>Исп.ЖКХ</vt:lpstr>
      <vt:lpstr>Исп.культура</vt:lpstr>
      <vt:lpstr>Расходы</vt:lpstr>
      <vt:lpstr>Динамика 2021-2025</vt:lpstr>
      <vt:lpstr>Расчет на человека</vt:lpstr>
      <vt:lpstr>Социальная политика</vt:lpstr>
      <vt:lpstr>Спорт СМИ</vt:lpstr>
      <vt:lpstr>Другие вопросы</vt:lpstr>
      <vt:lpstr>Экономика</vt:lpstr>
      <vt:lpstr>Экология</vt:lpstr>
      <vt:lpstr>Нац.безопасность</vt:lpstr>
      <vt:lpstr>Исп.спорт</vt:lpstr>
      <vt:lpstr>Исп.СМИ</vt:lpstr>
      <vt:lpstr>Исп.трудоустройство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Теплухина Татьяна Александровна</dc:creator>
  <cp:lastModifiedBy>Теплухина Татьяна Александровна</cp:lastModifiedBy>
  <dcterms:created xsi:type="dcterms:W3CDTF">2023-03-20T07:26:32Z</dcterms:created>
  <dcterms:modified xsi:type="dcterms:W3CDTF">2023-07-18T12:07:14Z</dcterms:modified>
</cp:coreProperties>
</file>